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8910"/>
  </bookViews>
  <sheets>
    <sheet name=" JUDUL" sheetId="28" r:id="rId1"/>
    <sheet name=" FLOW CHART" sheetId="27" r:id="rId2"/>
  </sheets>
  <definedNames>
    <definedName name="_xlnm.Print_Area" localSheetId="1">' FLOW CHART'!$A$1:$Q$23</definedName>
    <definedName name="_xlnm.Print_Area" localSheetId="0">' JUDUL'!$A$1:$G$30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0" i="27" l="1"/>
  <c r="N22" i="27" l="1"/>
  <c r="N23" i="27" s="1"/>
  <c r="H16" i="27" l="1"/>
  <c r="I16" i="27"/>
  <c r="J16" i="27"/>
  <c r="K16" i="27"/>
  <c r="L16" i="27"/>
  <c r="E17" i="27"/>
  <c r="F17" i="27"/>
  <c r="H17" i="27"/>
  <c r="I17" i="27"/>
  <c r="J17" i="27"/>
  <c r="K17" i="27"/>
  <c r="L17" i="27"/>
  <c r="E18" i="27"/>
  <c r="F18" i="27"/>
  <c r="G18" i="27"/>
  <c r="H18" i="27"/>
  <c r="J18" i="27"/>
  <c r="K18" i="27"/>
  <c r="L18" i="27"/>
  <c r="E19" i="27"/>
  <c r="F19" i="27"/>
  <c r="G19" i="27"/>
  <c r="H19" i="27"/>
  <c r="I19" i="27"/>
  <c r="J19" i="27"/>
  <c r="K19" i="27"/>
  <c r="L19" i="27"/>
  <c r="E20" i="27"/>
  <c r="F20" i="27"/>
  <c r="G20" i="27"/>
  <c r="H20" i="27"/>
  <c r="I20" i="27"/>
  <c r="J20" i="27"/>
  <c r="K20" i="27"/>
  <c r="L20" i="27"/>
  <c r="E21" i="27"/>
  <c r="F21" i="27"/>
  <c r="G21" i="27"/>
  <c r="H21" i="27"/>
  <c r="I21" i="27"/>
  <c r="J21" i="27"/>
  <c r="K21" i="27"/>
  <c r="L21" i="27"/>
  <c r="L193" i="27" l="1"/>
  <c r="K193" i="27"/>
  <c r="J193" i="27"/>
  <c r="I193" i="27"/>
  <c r="H193" i="27"/>
  <c r="G193" i="27"/>
  <c r="F193" i="27"/>
  <c r="E193" i="27"/>
  <c r="S193" i="27"/>
  <c r="L192" i="27"/>
  <c r="K192" i="27"/>
  <c r="J192" i="27"/>
  <c r="I192" i="27"/>
  <c r="H192" i="27"/>
  <c r="G192" i="27"/>
  <c r="F192" i="27"/>
  <c r="E192" i="27"/>
  <c r="S192" i="27"/>
  <c r="L191" i="27"/>
  <c r="K191" i="27"/>
  <c r="J191" i="27"/>
  <c r="I191" i="27"/>
  <c r="H191" i="27"/>
  <c r="G191" i="27"/>
  <c r="F191" i="27"/>
  <c r="E191" i="27"/>
  <c r="S191" i="27"/>
  <c r="L190" i="27"/>
  <c r="K190" i="27"/>
  <c r="J190" i="27"/>
  <c r="I190" i="27"/>
  <c r="H190" i="27"/>
  <c r="G190" i="27"/>
  <c r="F190" i="27"/>
  <c r="E190" i="27"/>
  <c r="S190" i="27"/>
  <c r="L189" i="27"/>
  <c r="K189" i="27"/>
  <c r="J189" i="27"/>
  <c r="I189" i="27"/>
  <c r="H189" i="27"/>
  <c r="G189" i="27"/>
  <c r="F189" i="27"/>
  <c r="E189" i="27"/>
  <c r="S189" i="27"/>
  <c r="L188" i="27"/>
  <c r="K188" i="27"/>
  <c r="J188" i="27"/>
  <c r="I188" i="27"/>
  <c r="H188" i="27"/>
  <c r="G188" i="27"/>
  <c r="F188" i="27"/>
  <c r="E188" i="27"/>
  <c r="S188" i="27"/>
  <c r="L187" i="27"/>
  <c r="K187" i="27"/>
  <c r="J187" i="27"/>
  <c r="I187" i="27"/>
  <c r="H187" i="27"/>
  <c r="G187" i="27"/>
  <c r="F187" i="27"/>
  <c r="E187" i="27"/>
  <c r="S187" i="27"/>
  <c r="L180" i="27"/>
  <c r="K180" i="27"/>
  <c r="J180" i="27"/>
  <c r="I180" i="27"/>
  <c r="H180" i="27"/>
  <c r="G180" i="27"/>
  <c r="F180" i="27"/>
  <c r="E180" i="27"/>
  <c r="S180" i="27"/>
  <c r="L179" i="27"/>
  <c r="K179" i="27"/>
  <c r="J179" i="27"/>
  <c r="I179" i="27"/>
  <c r="H179" i="27"/>
  <c r="G179" i="27"/>
  <c r="F179" i="27"/>
  <c r="E179" i="27"/>
  <c r="S179" i="27"/>
  <c r="L178" i="27"/>
  <c r="K178" i="27"/>
  <c r="J178" i="27"/>
  <c r="I178" i="27"/>
  <c r="H178" i="27"/>
  <c r="G178" i="27"/>
  <c r="F178" i="27"/>
  <c r="E178" i="27"/>
  <c r="S178" i="27"/>
  <c r="L177" i="27"/>
  <c r="K177" i="27"/>
  <c r="J177" i="27"/>
  <c r="I177" i="27"/>
  <c r="H177" i="27"/>
  <c r="G177" i="27"/>
  <c r="F177" i="27"/>
  <c r="E177" i="27"/>
  <c r="S177" i="27"/>
  <c r="L176" i="27"/>
  <c r="K176" i="27"/>
  <c r="J176" i="27"/>
  <c r="I176" i="27"/>
  <c r="H176" i="27"/>
  <c r="G176" i="27"/>
  <c r="F176" i="27"/>
  <c r="E176" i="27"/>
  <c r="S176" i="27"/>
  <c r="L175" i="27"/>
  <c r="K175" i="27"/>
  <c r="J175" i="27"/>
  <c r="I175" i="27"/>
  <c r="H175" i="27"/>
  <c r="G175" i="27"/>
  <c r="F175" i="27"/>
  <c r="E175" i="27"/>
  <c r="S175" i="27"/>
  <c r="L174" i="27"/>
  <c r="K174" i="27"/>
  <c r="J174" i="27"/>
  <c r="I174" i="27"/>
  <c r="H174" i="27"/>
  <c r="G174" i="27"/>
  <c r="F174" i="27"/>
  <c r="E174" i="27"/>
  <c r="S174" i="27"/>
  <c r="L167" i="27"/>
  <c r="K167" i="27"/>
  <c r="J167" i="27"/>
  <c r="I167" i="27"/>
  <c r="H167" i="27"/>
  <c r="G167" i="27"/>
  <c r="F167" i="27"/>
  <c r="E167" i="27"/>
  <c r="S167" i="27"/>
  <c r="L166" i="27"/>
  <c r="K166" i="27"/>
  <c r="J166" i="27"/>
  <c r="I166" i="27"/>
  <c r="H166" i="27"/>
  <c r="G166" i="27"/>
  <c r="F166" i="27"/>
  <c r="E166" i="27"/>
  <c r="S166" i="27"/>
  <c r="L165" i="27"/>
  <c r="K165" i="27"/>
  <c r="J165" i="27"/>
  <c r="I165" i="27"/>
  <c r="H165" i="27"/>
  <c r="G165" i="27"/>
  <c r="F165" i="27"/>
  <c r="E165" i="27"/>
  <c r="S165" i="27"/>
  <c r="L164" i="27"/>
  <c r="K164" i="27"/>
  <c r="J164" i="27"/>
  <c r="I164" i="27"/>
  <c r="H164" i="27"/>
  <c r="G164" i="27"/>
  <c r="F164" i="27"/>
  <c r="E164" i="27"/>
  <c r="S164" i="27"/>
  <c r="L163" i="27"/>
  <c r="K163" i="27"/>
  <c r="J163" i="27"/>
  <c r="I163" i="27"/>
  <c r="H163" i="27"/>
  <c r="G163" i="27"/>
  <c r="F163" i="27"/>
  <c r="E163" i="27"/>
  <c r="S163" i="27"/>
  <c r="L162" i="27"/>
  <c r="K162" i="27"/>
  <c r="J162" i="27"/>
  <c r="I162" i="27"/>
  <c r="H162" i="27"/>
  <c r="G162" i="27"/>
  <c r="F162" i="27"/>
  <c r="E162" i="27"/>
  <c r="S162" i="27"/>
  <c r="L161" i="27"/>
  <c r="K161" i="27"/>
  <c r="J161" i="27"/>
  <c r="I161" i="27"/>
  <c r="H161" i="27"/>
  <c r="G161" i="27"/>
  <c r="F161" i="27"/>
  <c r="E161" i="27"/>
  <c r="S161" i="27"/>
  <c r="L154" i="27"/>
  <c r="K154" i="27"/>
  <c r="J154" i="27"/>
  <c r="I154" i="27"/>
  <c r="H154" i="27"/>
  <c r="G154" i="27"/>
  <c r="F154" i="27"/>
  <c r="E154" i="27"/>
  <c r="S154" i="27"/>
  <c r="L153" i="27"/>
  <c r="K153" i="27"/>
  <c r="J153" i="27"/>
  <c r="I153" i="27"/>
  <c r="H153" i="27"/>
  <c r="G153" i="27"/>
  <c r="F153" i="27"/>
  <c r="E153" i="27"/>
  <c r="S153" i="27"/>
  <c r="L152" i="27"/>
  <c r="K152" i="27"/>
  <c r="J152" i="27"/>
  <c r="I152" i="27"/>
  <c r="H152" i="27"/>
  <c r="G152" i="27"/>
  <c r="F152" i="27"/>
  <c r="E152" i="27"/>
  <c r="S152" i="27"/>
  <c r="L151" i="27"/>
  <c r="K151" i="27"/>
  <c r="J151" i="27"/>
  <c r="I151" i="27"/>
  <c r="H151" i="27"/>
  <c r="G151" i="27"/>
  <c r="F151" i="27"/>
  <c r="E151" i="27"/>
  <c r="S151" i="27"/>
  <c r="L150" i="27"/>
  <c r="K150" i="27"/>
  <c r="J150" i="27"/>
  <c r="I150" i="27"/>
  <c r="H150" i="27"/>
  <c r="G150" i="27"/>
  <c r="F150" i="27"/>
  <c r="E150" i="27"/>
  <c r="S150" i="27"/>
  <c r="L149" i="27"/>
  <c r="K149" i="27"/>
  <c r="J149" i="27"/>
  <c r="I149" i="27"/>
  <c r="H149" i="27"/>
  <c r="G149" i="27"/>
  <c r="F149" i="27"/>
  <c r="E149" i="27"/>
  <c r="S149" i="27"/>
  <c r="L148" i="27"/>
  <c r="K148" i="27"/>
  <c r="J148" i="27"/>
  <c r="I148" i="27"/>
  <c r="H148" i="27"/>
  <c r="G148" i="27"/>
  <c r="F148" i="27"/>
  <c r="E148" i="27"/>
  <c r="S148" i="27"/>
  <c r="L141" i="27"/>
  <c r="K141" i="27"/>
  <c r="J141" i="27"/>
  <c r="I141" i="27"/>
  <c r="H141" i="27"/>
  <c r="G141" i="27"/>
  <c r="F141" i="27"/>
  <c r="E141" i="27"/>
  <c r="S141" i="27"/>
  <c r="L140" i="27"/>
  <c r="K140" i="27"/>
  <c r="J140" i="27"/>
  <c r="I140" i="27"/>
  <c r="H140" i="27"/>
  <c r="G140" i="27"/>
  <c r="F140" i="27"/>
  <c r="E140" i="27"/>
  <c r="S140" i="27"/>
  <c r="L139" i="27"/>
  <c r="K139" i="27"/>
  <c r="J139" i="27"/>
  <c r="I139" i="27"/>
  <c r="H139" i="27"/>
  <c r="G139" i="27"/>
  <c r="F139" i="27"/>
  <c r="E139" i="27"/>
  <c r="S139" i="27"/>
  <c r="L138" i="27"/>
  <c r="K138" i="27"/>
  <c r="J138" i="27"/>
  <c r="I138" i="27"/>
  <c r="H138" i="27"/>
  <c r="G138" i="27"/>
  <c r="F138" i="27"/>
  <c r="E138" i="27"/>
  <c r="S138" i="27"/>
  <c r="L137" i="27"/>
  <c r="K137" i="27"/>
  <c r="J137" i="27"/>
  <c r="I137" i="27"/>
  <c r="H137" i="27"/>
  <c r="G137" i="27"/>
  <c r="F137" i="27"/>
  <c r="E137" i="27"/>
  <c r="S137" i="27"/>
  <c r="L136" i="27"/>
  <c r="K136" i="27"/>
  <c r="J136" i="27"/>
  <c r="I136" i="27"/>
  <c r="H136" i="27"/>
  <c r="G136" i="27"/>
  <c r="F136" i="27"/>
  <c r="E136" i="27"/>
  <c r="S136" i="27"/>
  <c r="L135" i="27"/>
  <c r="K135" i="27"/>
  <c r="J135" i="27"/>
  <c r="I135" i="27"/>
  <c r="H135" i="27"/>
  <c r="G135" i="27"/>
  <c r="F135" i="27"/>
  <c r="E135" i="27"/>
  <c r="S135" i="27"/>
  <c r="L128" i="27"/>
  <c r="K128" i="27"/>
  <c r="J128" i="27"/>
  <c r="I128" i="27"/>
  <c r="H128" i="27"/>
  <c r="G128" i="27"/>
  <c r="F128" i="27"/>
  <c r="E128" i="27"/>
  <c r="S128" i="27"/>
  <c r="L127" i="27"/>
  <c r="K127" i="27"/>
  <c r="J127" i="27"/>
  <c r="I127" i="27"/>
  <c r="H127" i="27"/>
  <c r="G127" i="27"/>
  <c r="F127" i="27"/>
  <c r="E127" i="27"/>
  <c r="S127" i="27"/>
  <c r="L126" i="27"/>
  <c r="K126" i="27"/>
  <c r="J126" i="27"/>
  <c r="I126" i="27"/>
  <c r="H126" i="27"/>
  <c r="G126" i="27"/>
  <c r="F126" i="27"/>
  <c r="E126" i="27"/>
  <c r="S126" i="27"/>
  <c r="L125" i="27"/>
  <c r="K125" i="27"/>
  <c r="J125" i="27"/>
  <c r="I125" i="27"/>
  <c r="H125" i="27"/>
  <c r="G125" i="27"/>
  <c r="F125" i="27"/>
  <c r="E125" i="27"/>
  <c r="S125" i="27"/>
  <c r="L124" i="27"/>
  <c r="K124" i="27"/>
  <c r="J124" i="27"/>
  <c r="I124" i="27"/>
  <c r="H124" i="27"/>
  <c r="G124" i="27"/>
  <c r="F124" i="27"/>
  <c r="E124" i="27"/>
  <c r="S124" i="27"/>
  <c r="L123" i="27"/>
  <c r="K123" i="27"/>
  <c r="J123" i="27"/>
  <c r="I123" i="27"/>
  <c r="H123" i="27"/>
  <c r="G123" i="27"/>
  <c r="F123" i="27"/>
  <c r="E123" i="27"/>
  <c r="S123" i="27"/>
  <c r="L122" i="27"/>
  <c r="K122" i="27"/>
  <c r="J122" i="27"/>
  <c r="I122" i="27"/>
  <c r="H122" i="27"/>
  <c r="G122" i="27"/>
  <c r="F122" i="27"/>
  <c r="E122" i="27"/>
  <c r="S122" i="27"/>
  <c r="L115" i="27"/>
  <c r="K115" i="27"/>
  <c r="J115" i="27"/>
  <c r="I115" i="27"/>
  <c r="H115" i="27"/>
  <c r="G115" i="27"/>
  <c r="F115" i="27"/>
  <c r="E115" i="27"/>
  <c r="S115" i="27"/>
  <c r="L114" i="27"/>
  <c r="K114" i="27"/>
  <c r="J114" i="27"/>
  <c r="I114" i="27"/>
  <c r="H114" i="27"/>
  <c r="G114" i="27"/>
  <c r="F114" i="27"/>
  <c r="E114" i="27"/>
  <c r="S114" i="27"/>
  <c r="L113" i="27"/>
  <c r="K113" i="27"/>
  <c r="J113" i="27"/>
  <c r="I113" i="27"/>
  <c r="H113" i="27"/>
  <c r="G113" i="27"/>
  <c r="F113" i="27"/>
  <c r="E113" i="27"/>
  <c r="S113" i="27"/>
  <c r="L112" i="27"/>
  <c r="K112" i="27"/>
  <c r="J112" i="27"/>
  <c r="I112" i="27"/>
  <c r="H112" i="27"/>
  <c r="G112" i="27"/>
  <c r="F112" i="27"/>
  <c r="E112" i="27"/>
  <c r="S112" i="27"/>
  <c r="L111" i="27"/>
  <c r="K111" i="27"/>
  <c r="J111" i="27"/>
  <c r="I111" i="27"/>
  <c r="H111" i="27"/>
  <c r="G111" i="27"/>
  <c r="F111" i="27"/>
  <c r="E111" i="27"/>
  <c r="S111" i="27"/>
  <c r="L110" i="27"/>
  <c r="K110" i="27"/>
  <c r="J110" i="27"/>
  <c r="I110" i="27"/>
  <c r="H110" i="27"/>
  <c r="G110" i="27"/>
  <c r="F110" i="27"/>
  <c r="E110" i="27"/>
  <c r="S110" i="27"/>
  <c r="L109" i="27"/>
  <c r="K109" i="27"/>
  <c r="J109" i="27"/>
  <c r="I109" i="27"/>
  <c r="H109" i="27"/>
  <c r="G109" i="27"/>
  <c r="F109" i="27"/>
  <c r="E109" i="27"/>
  <c r="S109" i="27"/>
  <c r="L101" i="27"/>
  <c r="K101" i="27"/>
  <c r="J101" i="27"/>
  <c r="I101" i="27"/>
  <c r="H101" i="27"/>
  <c r="G101" i="27"/>
  <c r="F101" i="27"/>
  <c r="E101" i="27"/>
  <c r="S101" i="27"/>
  <c r="L100" i="27"/>
  <c r="K100" i="27"/>
  <c r="J100" i="27"/>
  <c r="I100" i="27"/>
  <c r="H100" i="27"/>
  <c r="G100" i="27"/>
  <c r="F100" i="27"/>
  <c r="E100" i="27"/>
  <c r="S100" i="27"/>
  <c r="L99" i="27"/>
  <c r="K99" i="27"/>
  <c r="J99" i="27"/>
  <c r="I99" i="27"/>
  <c r="H99" i="27"/>
  <c r="G99" i="27"/>
  <c r="F99" i="27"/>
  <c r="E99" i="27"/>
  <c r="S99" i="27"/>
  <c r="L98" i="27"/>
  <c r="K98" i="27"/>
  <c r="J98" i="27"/>
  <c r="I98" i="27"/>
  <c r="H98" i="27"/>
  <c r="G98" i="27"/>
  <c r="F98" i="27"/>
  <c r="E98" i="27"/>
  <c r="S98" i="27"/>
  <c r="L97" i="27"/>
  <c r="K97" i="27"/>
  <c r="J97" i="27"/>
  <c r="I97" i="27"/>
  <c r="H97" i="27"/>
  <c r="G97" i="27"/>
  <c r="F97" i="27"/>
  <c r="E97" i="27"/>
  <c r="S97" i="27"/>
  <c r="L96" i="27"/>
  <c r="K96" i="27"/>
  <c r="J96" i="27"/>
  <c r="I96" i="27"/>
  <c r="H96" i="27"/>
  <c r="G96" i="27"/>
  <c r="F96" i="27"/>
  <c r="E96" i="27"/>
  <c r="S96" i="27"/>
  <c r="L95" i="27"/>
  <c r="K95" i="27"/>
  <c r="J95" i="27"/>
  <c r="I95" i="27"/>
  <c r="H95" i="27"/>
  <c r="G95" i="27"/>
  <c r="F95" i="27"/>
  <c r="E95" i="27"/>
  <c r="S95" i="27"/>
  <c r="L88" i="27"/>
  <c r="K88" i="27"/>
  <c r="J88" i="27"/>
  <c r="I88" i="27"/>
  <c r="H88" i="27"/>
  <c r="G88" i="27"/>
  <c r="F88" i="27"/>
  <c r="E88" i="27"/>
  <c r="S88" i="27"/>
  <c r="L87" i="27"/>
  <c r="K87" i="27"/>
  <c r="J87" i="27"/>
  <c r="I87" i="27"/>
  <c r="H87" i="27"/>
  <c r="G87" i="27"/>
  <c r="F87" i="27"/>
  <c r="E87" i="27"/>
  <c r="S87" i="27"/>
  <c r="L86" i="27"/>
  <c r="K86" i="27"/>
  <c r="J86" i="27"/>
  <c r="I86" i="27"/>
  <c r="H86" i="27"/>
  <c r="G86" i="27"/>
  <c r="F86" i="27"/>
  <c r="E86" i="27"/>
  <c r="S86" i="27"/>
  <c r="L85" i="27"/>
  <c r="K85" i="27"/>
  <c r="J85" i="27"/>
  <c r="I85" i="27"/>
  <c r="H85" i="27"/>
  <c r="G85" i="27"/>
  <c r="F85" i="27"/>
  <c r="E85" i="27"/>
  <c r="S85" i="27"/>
  <c r="L84" i="27"/>
  <c r="K84" i="27"/>
  <c r="J84" i="27"/>
  <c r="I84" i="27"/>
  <c r="H84" i="27"/>
  <c r="G84" i="27"/>
  <c r="F84" i="27"/>
  <c r="E84" i="27"/>
  <c r="S84" i="27"/>
  <c r="L83" i="27"/>
  <c r="K83" i="27"/>
  <c r="J83" i="27"/>
  <c r="I83" i="27"/>
  <c r="H83" i="27"/>
  <c r="G83" i="27"/>
  <c r="F83" i="27"/>
  <c r="E83" i="27"/>
  <c r="S83" i="27"/>
  <c r="L82" i="27"/>
  <c r="K82" i="27"/>
  <c r="J82" i="27"/>
  <c r="I82" i="27"/>
  <c r="H82" i="27"/>
  <c r="G82" i="27"/>
  <c r="F82" i="27"/>
  <c r="E82" i="27"/>
  <c r="S82" i="27"/>
  <c r="L74" i="27"/>
  <c r="K74" i="27"/>
  <c r="J74" i="27"/>
  <c r="I74" i="27"/>
  <c r="H74" i="27"/>
  <c r="G74" i="27"/>
  <c r="F74" i="27"/>
  <c r="E74" i="27"/>
  <c r="S74" i="27"/>
  <c r="L73" i="27"/>
  <c r="K73" i="27"/>
  <c r="J73" i="27"/>
  <c r="I73" i="27"/>
  <c r="H73" i="27"/>
  <c r="G73" i="27"/>
  <c r="F73" i="27"/>
  <c r="E73" i="27"/>
  <c r="S73" i="27"/>
  <c r="L72" i="27"/>
  <c r="K72" i="27"/>
  <c r="J72" i="27"/>
  <c r="I72" i="27"/>
  <c r="H72" i="27"/>
  <c r="G72" i="27"/>
  <c r="F72" i="27"/>
  <c r="E72" i="27"/>
  <c r="S72" i="27"/>
  <c r="L71" i="27"/>
  <c r="K71" i="27"/>
  <c r="J71" i="27"/>
  <c r="I71" i="27"/>
  <c r="H71" i="27"/>
  <c r="G71" i="27"/>
  <c r="F71" i="27"/>
  <c r="E71" i="27"/>
  <c r="S71" i="27"/>
  <c r="L70" i="27"/>
  <c r="K70" i="27"/>
  <c r="J70" i="27"/>
  <c r="I70" i="27"/>
  <c r="H70" i="27"/>
  <c r="G70" i="27"/>
  <c r="F70" i="27"/>
  <c r="E70" i="27"/>
  <c r="S70" i="27"/>
  <c r="L69" i="27"/>
  <c r="K69" i="27"/>
  <c r="J69" i="27"/>
  <c r="I69" i="27"/>
  <c r="H69" i="27"/>
  <c r="G69" i="27"/>
  <c r="F69" i="27"/>
  <c r="E69" i="27"/>
  <c r="S69" i="27"/>
  <c r="L68" i="27"/>
  <c r="K68" i="27"/>
  <c r="J68" i="27"/>
  <c r="I68" i="27"/>
  <c r="H68" i="27"/>
  <c r="G68" i="27"/>
  <c r="F68" i="27"/>
  <c r="E68" i="27"/>
  <c r="S68" i="27"/>
  <c r="L61" i="27"/>
  <c r="K61" i="27"/>
  <c r="J61" i="27"/>
  <c r="I61" i="27"/>
  <c r="H61" i="27"/>
  <c r="G61" i="27"/>
  <c r="F61" i="27"/>
  <c r="E61" i="27"/>
  <c r="S61" i="27"/>
  <c r="L60" i="27"/>
  <c r="K60" i="27"/>
  <c r="J60" i="27"/>
  <c r="I60" i="27"/>
  <c r="H60" i="27"/>
  <c r="G60" i="27"/>
  <c r="F60" i="27"/>
  <c r="E60" i="27"/>
  <c r="S60" i="27"/>
  <c r="L59" i="27"/>
  <c r="K59" i="27"/>
  <c r="J59" i="27"/>
  <c r="I59" i="27"/>
  <c r="H59" i="27"/>
  <c r="G59" i="27"/>
  <c r="F59" i="27"/>
  <c r="E59" i="27"/>
  <c r="S59" i="27"/>
  <c r="L58" i="27"/>
  <c r="K58" i="27"/>
  <c r="J58" i="27"/>
  <c r="I58" i="27"/>
  <c r="H58" i="27"/>
  <c r="G58" i="27"/>
  <c r="F58" i="27"/>
  <c r="E58" i="27"/>
  <c r="S58" i="27"/>
  <c r="L57" i="27"/>
  <c r="K57" i="27"/>
  <c r="J57" i="27"/>
  <c r="I57" i="27"/>
  <c r="H57" i="27"/>
  <c r="G57" i="27"/>
  <c r="F57" i="27"/>
  <c r="E57" i="27"/>
  <c r="S57" i="27"/>
  <c r="L56" i="27"/>
  <c r="K56" i="27"/>
  <c r="J56" i="27"/>
  <c r="I56" i="27"/>
  <c r="H56" i="27"/>
  <c r="G56" i="27"/>
  <c r="F56" i="27"/>
  <c r="E56" i="27"/>
  <c r="S56" i="27"/>
  <c r="L55" i="27"/>
  <c r="K55" i="27"/>
  <c r="J55" i="27"/>
  <c r="I55" i="27"/>
  <c r="H55" i="27"/>
  <c r="G55" i="27"/>
  <c r="F55" i="27"/>
  <c r="E55" i="27"/>
  <c r="S55" i="27"/>
  <c r="L47" i="27"/>
  <c r="K47" i="27"/>
  <c r="J47" i="27"/>
  <c r="I47" i="27"/>
  <c r="H47" i="27"/>
  <c r="G47" i="27"/>
  <c r="F47" i="27"/>
  <c r="E47" i="27"/>
  <c r="S47" i="27"/>
  <c r="L46" i="27"/>
  <c r="K46" i="27"/>
  <c r="J46" i="27"/>
  <c r="I46" i="27"/>
  <c r="H46" i="27"/>
  <c r="G46" i="27"/>
  <c r="F46" i="27"/>
  <c r="E46" i="27"/>
  <c r="S46" i="27"/>
  <c r="L45" i="27"/>
  <c r="K45" i="27"/>
  <c r="J45" i="27"/>
  <c r="I45" i="27"/>
  <c r="H45" i="27"/>
  <c r="G45" i="27"/>
  <c r="F45" i="27"/>
  <c r="E45" i="27"/>
  <c r="S45" i="27"/>
  <c r="L44" i="27"/>
  <c r="K44" i="27"/>
  <c r="J44" i="27"/>
  <c r="I44" i="27"/>
  <c r="H44" i="27"/>
  <c r="G44" i="27"/>
  <c r="F44" i="27"/>
  <c r="E44" i="27"/>
  <c r="S44" i="27"/>
  <c r="L43" i="27"/>
  <c r="K43" i="27"/>
  <c r="J43" i="27"/>
  <c r="I43" i="27"/>
  <c r="H43" i="27"/>
  <c r="G43" i="27"/>
  <c r="F43" i="27"/>
  <c r="E43" i="27"/>
  <c r="S43" i="27"/>
  <c r="L42" i="27"/>
  <c r="K42" i="27"/>
  <c r="J42" i="27"/>
  <c r="I42" i="27"/>
  <c r="H42" i="27"/>
  <c r="G42" i="27"/>
  <c r="F42" i="27"/>
  <c r="E42" i="27"/>
  <c r="S42" i="27"/>
  <c r="L41" i="27"/>
  <c r="K41" i="27"/>
  <c r="J41" i="27"/>
  <c r="I41" i="27"/>
  <c r="H41" i="27"/>
  <c r="G41" i="27"/>
  <c r="F41" i="27"/>
  <c r="E41" i="27"/>
  <c r="S41" i="27"/>
  <c r="S29" i="27"/>
  <c r="E29" i="27"/>
  <c r="F29" i="27"/>
  <c r="G29" i="27"/>
  <c r="H29" i="27"/>
  <c r="I29" i="27"/>
  <c r="J29" i="27"/>
  <c r="K29" i="27"/>
  <c r="L29" i="27"/>
  <c r="S30" i="27"/>
  <c r="E30" i="27"/>
  <c r="F30" i="27"/>
  <c r="G30" i="27"/>
  <c r="H30" i="27"/>
  <c r="I30" i="27"/>
  <c r="J30" i="27"/>
  <c r="K30" i="27"/>
  <c r="L30" i="27"/>
  <c r="S31" i="27"/>
  <c r="E31" i="27"/>
  <c r="F31" i="27"/>
  <c r="G31" i="27"/>
  <c r="H31" i="27"/>
  <c r="I31" i="27"/>
  <c r="J31" i="27"/>
  <c r="K31" i="27"/>
  <c r="L31" i="27"/>
  <c r="S32" i="27"/>
  <c r="E32" i="27"/>
  <c r="F32" i="27"/>
  <c r="G32" i="27"/>
  <c r="H32" i="27"/>
  <c r="I32" i="27"/>
  <c r="J32" i="27"/>
  <c r="K32" i="27"/>
  <c r="L32" i="27"/>
  <c r="S33" i="27"/>
  <c r="E33" i="27"/>
  <c r="F33" i="27"/>
  <c r="G33" i="27"/>
  <c r="H33" i="27"/>
  <c r="I33" i="27"/>
  <c r="J33" i="27"/>
  <c r="K33" i="27"/>
  <c r="L33" i="27"/>
  <c r="S34" i="27"/>
  <c r="E34" i="27"/>
  <c r="F34" i="27"/>
  <c r="G34" i="27"/>
  <c r="H34" i="27"/>
  <c r="I34" i="27"/>
  <c r="J34" i="27"/>
  <c r="K34" i="27"/>
  <c r="L34" i="27"/>
  <c r="L28" i="27"/>
  <c r="K28" i="27"/>
  <c r="J28" i="27"/>
  <c r="I28" i="27"/>
  <c r="H28" i="27"/>
  <c r="G28" i="27"/>
  <c r="F28" i="27"/>
  <c r="E28" i="27"/>
  <c r="S28" i="27"/>
  <c r="S16" i="27"/>
  <c r="G16" i="27" s="1"/>
  <c r="S17" i="27"/>
  <c r="G17" i="27" s="1"/>
  <c r="S18" i="27"/>
  <c r="I18" i="27" s="1"/>
  <c r="S19" i="27"/>
  <c r="S20" i="27"/>
  <c r="S21" i="27"/>
  <c r="L14" i="27"/>
  <c r="L26" i="27" s="1"/>
  <c r="L39" i="27" s="1"/>
  <c r="L53" i="27" s="1"/>
  <c r="L66" i="27" s="1"/>
  <c r="L80" i="27" s="1"/>
  <c r="L93" i="27" s="1"/>
  <c r="L107" i="27" s="1"/>
  <c r="L120" i="27" s="1"/>
  <c r="L133" i="27" s="1"/>
  <c r="L146" i="27" s="1"/>
  <c r="L159" i="27" s="1"/>
  <c r="L172" i="27" s="1"/>
  <c r="L185" i="27" s="1"/>
  <c r="K14" i="27"/>
  <c r="K26" i="27" s="1"/>
  <c r="K39" i="27" s="1"/>
  <c r="K53" i="27" s="1"/>
  <c r="K66" i="27" s="1"/>
  <c r="K80" i="27" s="1"/>
  <c r="K93" i="27" s="1"/>
  <c r="K107" i="27" s="1"/>
  <c r="K120" i="27" s="1"/>
  <c r="K133" i="27" s="1"/>
  <c r="K146" i="27" s="1"/>
  <c r="K159" i="27" s="1"/>
  <c r="K172" i="27" s="1"/>
  <c r="K185" i="27" s="1"/>
  <c r="J14" i="27"/>
  <c r="J26" i="27" s="1"/>
  <c r="J39" i="27" s="1"/>
  <c r="J53" i="27" s="1"/>
  <c r="J66" i="27" s="1"/>
  <c r="J80" i="27" s="1"/>
  <c r="J93" i="27" s="1"/>
  <c r="J107" i="27" s="1"/>
  <c r="J120" i="27" s="1"/>
  <c r="J133" i="27" s="1"/>
  <c r="J146" i="27" s="1"/>
  <c r="J159" i="27" s="1"/>
  <c r="J172" i="27" s="1"/>
  <c r="J185" i="27" s="1"/>
  <c r="I14" i="27"/>
  <c r="I26" i="27" s="1"/>
  <c r="I39" i="27" s="1"/>
  <c r="I53" i="27" s="1"/>
  <c r="I66" i="27" s="1"/>
  <c r="I80" i="27" s="1"/>
  <c r="I93" i="27" s="1"/>
  <c r="I107" i="27" s="1"/>
  <c r="I120" i="27" s="1"/>
  <c r="I133" i="27" s="1"/>
  <c r="I146" i="27" s="1"/>
  <c r="I159" i="27" s="1"/>
  <c r="I172" i="27" s="1"/>
  <c r="I185" i="27" s="1"/>
  <c r="H14" i="27"/>
  <c r="H26" i="27" s="1"/>
  <c r="H39" i="27" s="1"/>
  <c r="H53" i="27" s="1"/>
  <c r="H66" i="27" s="1"/>
  <c r="H80" i="27" s="1"/>
  <c r="H93" i="27" s="1"/>
  <c r="H107" i="27" s="1"/>
  <c r="H120" i="27" s="1"/>
  <c r="H133" i="27" s="1"/>
  <c r="H146" i="27" s="1"/>
  <c r="H159" i="27" s="1"/>
  <c r="H172" i="27" s="1"/>
  <c r="H185" i="27" s="1"/>
  <c r="G14" i="27"/>
  <c r="G26" i="27" s="1"/>
  <c r="G39" i="27" s="1"/>
  <c r="G53" i="27" s="1"/>
  <c r="G66" i="27" s="1"/>
  <c r="G80" i="27" s="1"/>
  <c r="G93" i="27" s="1"/>
  <c r="G107" i="27" s="1"/>
  <c r="G120" i="27" s="1"/>
  <c r="G133" i="27" s="1"/>
  <c r="G146" i="27" s="1"/>
  <c r="G159" i="27" s="1"/>
  <c r="G172" i="27" s="1"/>
  <c r="G185" i="27" s="1"/>
  <c r="F14" i="27"/>
  <c r="F26" i="27" s="1"/>
  <c r="F39" i="27" s="1"/>
  <c r="F53" i="27" s="1"/>
  <c r="F66" i="27" s="1"/>
  <c r="F80" i="27" s="1"/>
  <c r="F93" i="27" s="1"/>
  <c r="F107" i="27" s="1"/>
  <c r="F120" i="27" s="1"/>
  <c r="F133" i="27" s="1"/>
  <c r="F146" i="27" s="1"/>
  <c r="F159" i="27" s="1"/>
  <c r="F172" i="27" s="1"/>
  <c r="F185" i="27" s="1"/>
  <c r="E14" i="27"/>
  <c r="E26" i="27" s="1"/>
  <c r="E39" i="27" s="1"/>
  <c r="E53" i="27" s="1"/>
  <c r="E66" i="27" s="1"/>
  <c r="E80" i="27" s="1"/>
  <c r="E93" i="27" s="1"/>
  <c r="E107" i="27" s="1"/>
  <c r="E120" i="27" s="1"/>
  <c r="E133" i="27" s="1"/>
  <c r="E146" i="27" s="1"/>
  <c r="E159" i="27" s="1"/>
  <c r="E172" i="27" s="1"/>
  <c r="E185" i="27" s="1"/>
  <c r="E16" i="27" l="1"/>
  <c r="F16" i="27"/>
  <c r="O27" i="27"/>
  <c r="O40" i="27"/>
  <c r="O186" i="27"/>
  <c r="O173" i="27"/>
  <c r="O160" i="27"/>
  <c r="O134" i="27"/>
  <c r="O121" i="27"/>
  <c r="O108" i="27"/>
  <c r="O94" i="27"/>
  <c r="O67" i="27"/>
  <c r="O81" i="27"/>
  <c r="O54" i="27"/>
  <c r="E194" i="27" l="1"/>
  <c r="F194" i="27"/>
  <c r="H194" i="27"/>
  <c r="I194" i="27"/>
  <c r="J194" i="27"/>
  <c r="K194" i="27"/>
  <c r="L194" i="27"/>
  <c r="G194" i="27"/>
  <c r="E181" i="27"/>
  <c r="E186" i="27" s="1"/>
  <c r="F181" i="27"/>
  <c r="F186" i="27" s="1"/>
  <c r="G181" i="27"/>
  <c r="G186" i="27" s="1"/>
  <c r="H181" i="27"/>
  <c r="H186" i="27" s="1"/>
  <c r="I181" i="27"/>
  <c r="I186" i="27" s="1"/>
  <c r="J181" i="27"/>
  <c r="J186" i="27" s="1"/>
  <c r="K181" i="27"/>
  <c r="K186" i="27" s="1"/>
  <c r="L181" i="27"/>
  <c r="L186" i="27" s="1"/>
  <c r="E168" i="27"/>
  <c r="E173" i="27" s="1"/>
  <c r="F168" i="27"/>
  <c r="F173" i="27" s="1"/>
  <c r="G168" i="27"/>
  <c r="G173" i="27" s="1"/>
  <c r="H168" i="27"/>
  <c r="H173" i="27" s="1"/>
  <c r="I168" i="27"/>
  <c r="I173" i="27" s="1"/>
  <c r="J168" i="27"/>
  <c r="J173" i="27" s="1"/>
  <c r="K168" i="27"/>
  <c r="K173" i="27" s="1"/>
  <c r="L168" i="27"/>
  <c r="L173" i="27" s="1"/>
  <c r="E155" i="27"/>
  <c r="E160" i="27" s="1"/>
  <c r="F155" i="27"/>
  <c r="F160" i="27" s="1"/>
  <c r="G155" i="27"/>
  <c r="G160" i="27" s="1"/>
  <c r="H155" i="27"/>
  <c r="H160" i="27" s="1"/>
  <c r="I155" i="27"/>
  <c r="I160" i="27" s="1"/>
  <c r="J155" i="27"/>
  <c r="J160" i="27" s="1"/>
  <c r="K155" i="27"/>
  <c r="K160" i="27" s="1"/>
  <c r="L155" i="27"/>
  <c r="L160" i="27" s="1"/>
  <c r="E142" i="27"/>
  <c r="E147" i="27" s="1"/>
  <c r="F142" i="27"/>
  <c r="F147" i="27" s="1"/>
  <c r="G142" i="27"/>
  <c r="G147" i="27" s="1"/>
  <c r="H142" i="27"/>
  <c r="H147" i="27" s="1"/>
  <c r="I142" i="27"/>
  <c r="I147" i="27" s="1"/>
  <c r="J142" i="27"/>
  <c r="J147" i="27" s="1"/>
  <c r="K142" i="27"/>
  <c r="K147" i="27" s="1"/>
  <c r="L142" i="27"/>
  <c r="L147" i="27" s="1"/>
  <c r="E129" i="27"/>
  <c r="E134" i="27" s="1"/>
  <c r="F129" i="27"/>
  <c r="F134" i="27" s="1"/>
  <c r="G129" i="27"/>
  <c r="G134" i="27" s="1"/>
  <c r="H129" i="27"/>
  <c r="H134" i="27" s="1"/>
  <c r="I129" i="27"/>
  <c r="I134" i="27" s="1"/>
  <c r="J129" i="27"/>
  <c r="J134" i="27" s="1"/>
  <c r="K129" i="27"/>
  <c r="K134" i="27" s="1"/>
  <c r="L129" i="27"/>
  <c r="L134" i="27" s="1"/>
  <c r="E116" i="27"/>
  <c r="E121" i="27" s="1"/>
  <c r="F116" i="27"/>
  <c r="F121" i="27" s="1"/>
  <c r="G116" i="27"/>
  <c r="G121" i="27" s="1"/>
  <c r="H116" i="27"/>
  <c r="H121" i="27" s="1"/>
  <c r="I116" i="27"/>
  <c r="I121" i="27" s="1"/>
  <c r="J116" i="27"/>
  <c r="J121" i="27" s="1"/>
  <c r="K116" i="27"/>
  <c r="K121" i="27" s="1"/>
  <c r="L116" i="27"/>
  <c r="L121" i="27" s="1"/>
  <c r="E102" i="27"/>
  <c r="E108" i="27" s="1"/>
  <c r="F102" i="27"/>
  <c r="F108" i="27" s="1"/>
  <c r="G102" i="27"/>
  <c r="G108" i="27" s="1"/>
  <c r="H102" i="27"/>
  <c r="H108" i="27" s="1"/>
  <c r="I102" i="27"/>
  <c r="I108" i="27" s="1"/>
  <c r="J102" i="27"/>
  <c r="J108" i="27" s="1"/>
  <c r="K102" i="27"/>
  <c r="K108" i="27" s="1"/>
  <c r="L102" i="27"/>
  <c r="L108" i="27" s="1"/>
  <c r="E89" i="27"/>
  <c r="E94" i="27" s="1"/>
  <c r="F89" i="27"/>
  <c r="F94" i="27" s="1"/>
  <c r="G89" i="27"/>
  <c r="G94" i="27" s="1"/>
  <c r="H89" i="27"/>
  <c r="H94" i="27" s="1"/>
  <c r="I89" i="27"/>
  <c r="I94" i="27" s="1"/>
  <c r="J89" i="27"/>
  <c r="J94" i="27" s="1"/>
  <c r="K89" i="27"/>
  <c r="K94" i="27" s="1"/>
  <c r="L89" i="27"/>
  <c r="L94" i="27" s="1"/>
  <c r="E75" i="27"/>
  <c r="E81" i="27" s="1"/>
  <c r="F75" i="27"/>
  <c r="F81" i="27" s="1"/>
  <c r="G75" i="27"/>
  <c r="G81" i="27" s="1"/>
  <c r="H75" i="27"/>
  <c r="H81" i="27" s="1"/>
  <c r="I75" i="27"/>
  <c r="I81" i="27" s="1"/>
  <c r="J75" i="27"/>
  <c r="J81" i="27" s="1"/>
  <c r="K75" i="27"/>
  <c r="K81" i="27" s="1"/>
  <c r="L75" i="27"/>
  <c r="L81" i="27" s="1"/>
  <c r="E62" i="27"/>
  <c r="E67" i="27" s="1"/>
  <c r="F62" i="27"/>
  <c r="F67" i="27" s="1"/>
  <c r="G62" i="27"/>
  <c r="G67" i="27" s="1"/>
  <c r="H62" i="27"/>
  <c r="H67" i="27" s="1"/>
  <c r="I62" i="27"/>
  <c r="I67" i="27" s="1"/>
  <c r="K62" i="27"/>
  <c r="K67" i="27" s="1"/>
  <c r="L62" i="27"/>
  <c r="L67" i="27" s="1"/>
  <c r="J62" i="27"/>
  <c r="J67" i="27" s="1"/>
  <c r="J22" i="27" l="1"/>
  <c r="J27" i="27" s="1"/>
  <c r="L48" i="27"/>
  <c r="L54" i="27" s="1"/>
  <c r="H35" i="27"/>
  <c r="H40" i="27" s="1"/>
  <c r="I35" i="27"/>
  <c r="I40" i="27" s="1"/>
  <c r="J35" i="27"/>
  <c r="J40" i="27" s="1"/>
  <c r="K35" i="27"/>
  <c r="K40" i="27" s="1"/>
  <c r="L35" i="27"/>
  <c r="L40" i="27" s="1"/>
  <c r="E48" i="27"/>
  <c r="E54" i="27" s="1"/>
  <c r="F48" i="27"/>
  <c r="F54" i="27" s="1"/>
  <c r="G48" i="27"/>
  <c r="G54" i="27" s="1"/>
  <c r="H48" i="27"/>
  <c r="H54" i="27" s="1"/>
  <c r="I48" i="27"/>
  <c r="I54" i="27" s="1"/>
  <c r="J48" i="27"/>
  <c r="J54" i="27" s="1"/>
  <c r="K48" i="27"/>
  <c r="K54" i="27" s="1"/>
  <c r="E35" i="27"/>
  <c r="E40" i="27" s="1"/>
  <c r="F35" i="27"/>
  <c r="F40" i="27" s="1"/>
  <c r="G35" i="27"/>
  <c r="G40" i="27" s="1"/>
  <c r="E22" i="27"/>
  <c r="E27" i="27" s="1"/>
  <c r="F22" i="27"/>
  <c r="F27" i="27" s="1"/>
  <c r="G22" i="27"/>
  <c r="G27" i="27" s="1"/>
  <c r="H22" i="27"/>
  <c r="H27" i="27" s="1"/>
  <c r="I22" i="27"/>
  <c r="I27" i="27" s="1"/>
  <c r="K22" i="27"/>
  <c r="K27" i="27" s="1"/>
  <c r="L22" i="27"/>
  <c r="L27" i="27" s="1"/>
  <c r="N27" i="27"/>
  <c r="N35" i="27" l="1"/>
  <c r="N36" i="27" s="1"/>
  <c r="N48" i="27" l="1"/>
  <c r="N40" i="27"/>
  <c r="N62" i="27" l="1"/>
  <c r="N63" i="27" s="1"/>
  <c r="N54" i="27"/>
  <c r="N75" i="27" l="1"/>
  <c r="N76" i="27" s="1"/>
  <c r="N67" i="27"/>
  <c r="N89" i="27" l="1"/>
  <c r="N90" i="27" s="1"/>
  <c r="N81" i="27"/>
  <c r="N102" i="27" l="1"/>
  <c r="N103" i="27" s="1"/>
  <c r="N94" i="27"/>
  <c r="N116" i="27" l="1"/>
  <c r="N117" i="27" s="1"/>
  <c r="N108" i="27"/>
  <c r="N129" i="27" l="1"/>
  <c r="N130" i="27" s="1"/>
  <c r="N121" i="27"/>
  <c r="N142" i="27" l="1"/>
  <c r="N143" i="27" s="1"/>
  <c r="N134" i="27"/>
  <c r="N155" i="27" l="1"/>
  <c r="N156" i="27" s="1"/>
  <c r="N147" i="27"/>
  <c r="N168" i="27" l="1"/>
  <c r="N169" i="27" s="1"/>
  <c r="N160" i="27"/>
  <c r="N181" i="27" l="1"/>
  <c r="N182" i="27" s="1"/>
  <c r="N173" i="27"/>
  <c r="N194" i="27" l="1"/>
  <c r="N195" i="27" s="1"/>
  <c r="N186" i="27"/>
</calcChain>
</file>

<file path=xl/sharedStrings.xml><?xml version="1.0" encoding="utf-8"?>
<sst xmlns="http://schemas.openxmlformats.org/spreadsheetml/2006/main" count="383" uniqueCount="67">
  <si>
    <t>KEGIATAN</t>
  </si>
  <si>
    <t>WAKTU</t>
  </si>
  <si>
    <t>KETERANGAN</t>
  </si>
  <si>
    <t>menit</t>
  </si>
  <si>
    <t>A</t>
  </si>
  <si>
    <t>B</t>
  </si>
  <si>
    <t>C</t>
  </si>
  <si>
    <t>D</t>
  </si>
  <si>
    <t>E</t>
  </si>
  <si>
    <t>F</t>
  </si>
  <si>
    <t>No</t>
  </si>
  <si>
    <t>PELAKSANA</t>
  </si>
  <si>
    <t>MUTU BAKU</t>
  </si>
  <si>
    <t>KODE</t>
  </si>
  <si>
    <t>G</t>
  </si>
  <si>
    <t>H</t>
  </si>
  <si>
    <t>Total waktu</t>
  </si>
  <si>
    <t>KELENGKAPAN</t>
  </si>
  <si>
    <t>KELUARAN</t>
  </si>
  <si>
    <t>(SATUAN)</t>
  </si>
  <si>
    <t>1</t>
  </si>
  <si>
    <t>SIMBOL</t>
  </si>
  <si>
    <t>&lt;ESELON I&gt;</t>
  </si>
  <si>
    <t>&lt;NAMA SATKER&gt;</t>
  </si>
  <si>
    <t>Proses (P) / Keputusan (K)</t>
  </si>
  <si>
    <t xml:space="preserve">   Nomor SOP</t>
  </si>
  <si>
    <t xml:space="preserve">   Tanggal Pembuatan</t>
  </si>
  <si>
    <t xml:space="preserve">   Tanggal Revisi</t>
  </si>
  <si>
    <t xml:space="preserve">   Revisi yang ke</t>
  </si>
  <si>
    <t xml:space="preserve">   Tanggal Efektif</t>
  </si>
  <si>
    <t xml:space="preserve">   Disahkan oleh</t>
  </si>
  <si>
    <t xml:space="preserve">    Nama SOP</t>
  </si>
  <si>
    <t xml:space="preserve">  DASAR HUKUM :</t>
  </si>
  <si>
    <t xml:space="preserve">   PERINGATAN :</t>
  </si>
  <si>
    <t xml:space="preserve">  KETERKAITAN</t>
  </si>
  <si>
    <t>2</t>
  </si>
  <si>
    <t>3</t>
  </si>
  <si>
    <t>4</t>
  </si>
  <si>
    <t xml:space="preserve">   KUALIFIKASI PELAKSANA :</t>
  </si>
  <si>
    <t xml:space="preserve">   PERALATAN/PERLENGKAPAN :</t>
  </si>
  <si>
    <t xml:space="preserve">   PENCATATAN DAN PENDATAAN :</t>
  </si>
  <si>
    <t>NIP. XXXXXXXX XXXXXX X XXX</t>
  </si>
  <si>
    <r>
      <rPr>
        <b/>
        <sz val="14"/>
        <color indexed="8"/>
        <rFont val="Calibri"/>
        <family val="2"/>
      </rPr>
      <t xml:space="preserve">KEMENTERIAN LINGKUNGAN HIDUP DAN KEHUTANAN
</t>
    </r>
    <r>
      <rPr>
        <sz val="14"/>
        <color indexed="8"/>
        <rFont val="Calibri"/>
        <family val="2"/>
      </rPr>
      <t xml:space="preserve">
</t>
    </r>
  </si>
  <si>
    <t>ROW / BARIS INI TIDAK PERLU DI PRINT</t>
  </si>
  <si>
    <t>Catatan :</t>
  </si>
  <si>
    <t>Penomoran dapat mengikuti acuan di juknis atau penomoran internal sesuai tata naskah</t>
  </si>
  <si>
    <t xml:space="preserve">Dokumen dinyatakan sah bila telah ditandatangani dan distempel </t>
  </si>
  <si>
    <t>&lt;Nama Lengkap Pejabat Kepala Satuan Kerja&gt;</t>
  </si>
  <si>
    <t>&lt;Jabatan Kepala Satuan Kerja&gt;</t>
  </si>
  <si>
    <t>Satuan Kerja merupakan eselon II untuk Pusat dan Balai Besar / eselon III untuk UPT (Balai Kecil)</t>
  </si>
  <si>
    <t xml:space="preserve">  </t>
  </si>
  <si>
    <t>*) hide kolom B &amp; D bila anda ingin print</t>
  </si>
  <si>
    <t>**) unhide kolom B &amp; D bila anda ingin edit</t>
  </si>
  <si>
    <t>P</t>
  </si>
  <si>
    <t>K</t>
  </si>
  <si>
    <t>BARIS INI TIDAK PERLU DICETAK</t>
  </si>
  <si>
    <t>CARA PENGISIAN</t>
  </si>
  <si>
    <r>
      <rPr>
        <b/>
        <sz val="11"/>
        <color theme="1"/>
        <rFont val="Calibri"/>
        <family val="2"/>
        <scheme val="minor"/>
      </rPr>
      <t>Dasar Hukum,</t>
    </r>
    <r>
      <rPr>
        <sz val="11"/>
        <color theme="1"/>
        <rFont val="Calibri"/>
        <family val="2"/>
        <charset val="1"/>
        <scheme val="minor"/>
      </rPr>
      <t xml:space="preserve"> berupa peraturan perundang-undangan yang mendasari prosedur yang di-SOP-kan beserta aturan pelaksanaannya;</t>
    </r>
  </si>
  <si>
    <r>
      <rPr>
        <b/>
        <sz val="11"/>
        <color theme="1"/>
        <rFont val="Calibri"/>
        <family val="2"/>
        <scheme val="minor"/>
      </rPr>
      <t>Keterkaitan,</t>
    </r>
    <r>
      <rPr>
        <sz val="11"/>
        <color theme="1"/>
        <rFont val="Calibri"/>
        <family val="2"/>
        <charset val="1"/>
        <scheme val="minor"/>
      </rPr>
      <t xml:space="preserve"> memberikan penjelasan mengenai keterkaitan prosedur yang distandarkan dengan prosedur lain yang distandarkan (SOP AP lain yang terkait secara langsung dalam proses pelaksanaan kegiatan dan menjadi bagian dari kegiatan tersebut).</t>
    </r>
  </si>
  <si>
    <r>
      <rPr>
        <b/>
        <sz val="11"/>
        <color theme="1"/>
        <rFont val="Calibri"/>
        <family val="2"/>
        <scheme val="minor"/>
      </rPr>
      <t>Peringatan,</t>
    </r>
    <r>
      <rPr>
        <sz val="11"/>
        <color theme="1"/>
        <rFont val="Calibri"/>
        <family val="2"/>
        <charset val="1"/>
        <scheme val="minor"/>
      </rPr>
      <t xml:space="preserve"> memberikan penjelasan mengenai kemungkinankemungkinan yang terjadi ketika prosedur dilaksanakan atau tidak dilaksanakan. Peringatan memberikan indikasi berbagai permasalahan yang mungkin muncul dan berada di luar kendali pelaksana ketika prosedur dilaksanakan, serta berbagai dampak lain yang ditimbulkan. Dalam hal ini dijelaskan pula bagaimana cara mengatasinya bila diperlukan. Umumnya menggunakan kata peringatan, yaitu jika/apabila-maka (if-than) atau batas waktu (dead line) kegiatan harus sudah dilaksanakan;</t>
    </r>
  </si>
  <si>
    <r>
      <rPr>
        <b/>
        <sz val="11"/>
        <color theme="1"/>
        <rFont val="Calibri"/>
        <family val="2"/>
        <scheme val="minor"/>
      </rPr>
      <t>Kualifikasi Pelaksana,</t>
    </r>
    <r>
      <rPr>
        <sz val="11"/>
        <color theme="1"/>
        <rFont val="Calibri"/>
        <family val="2"/>
        <scheme val="minor"/>
      </rPr>
      <t xml:space="preserve"> memberikan penjelasan mengenai kualifikasi pelaksana yang dibutuhkan dalam melaksanakan perannya pada prosedur yang distandarkan. SOP Administrasi dilakukan oleh lebih dari satu pelaksana, oleh sebab itu maka kualifikasi yang dimaksud adalah berupa kompetensi (keahlian dan ketrampilan) bersifat umum untuk semua pelaksana dan bukan bersifat individu, yang diperlukan untuk dapat melaksanakan SOP ini secara optimal.</t>
    </r>
  </si>
  <si>
    <r>
      <rPr>
        <b/>
        <sz val="11"/>
        <color theme="1"/>
        <rFont val="Calibri"/>
        <family val="2"/>
        <scheme val="minor"/>
      </rPr>
      <t>Peralatan dan Perlengkapan,</t>
    </r>
    <r>
      <rPr>
        <sz val="11"/>
        <color theme="1"/>
        <rFont val="Calibri"/>
        <family val="2"/>
        <scheme val="minor"/>
      </rPr>
      <t xml:space="preserve"> memberikan penjelasan mengenai daftar peralatan utama (pokok) dan perlengkapan yang dibutuhkan yang terkait secara langsung dengan prosedur yang di-SOP-kan.</t>
    </r>
  </si>
  <si>
    <r>
      <rPr>
        <b/>
        <sz val="11"/>
        <color theme="1"/>
        <rFont val="Calibri"/>
        <family val="2"/>
        <scheme val="minor"/>
      </rPr>
      <t xml:space="preserve">Pencatatan dan Pendataan, </t>
    </r>
    <r>
      <rPr>
        <sz val="11"/>
        <color theme="1"/>
        <rFont val="Calibri"/>
        <family val="2"/>
        <scheme val="minor"/>
      </rPr>
      <t>memuat berbagai hal yang perlu didata dan dicatat oleh pejabat tertentu.</t>
    </r>
  </si>
  <si>
    <t>Direktur</t>
  </si>
  <si>
    <t>Kasubdit</t>
  </si>
  <si>
    <t>Kasie</t>
  </si>
  <si>
    <t>Analis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</si>
</sst>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family val="2"/>
      <charset val="1"/>
      <scheme val="minor"/>
    </font>
    <font>
      <sz val="11"/>
      <color theme="1"/>
      <name val="Calibri"/>
      <family val="2"/>
      <scheme val="minor"/>
    </font>
    <font>
      <sz val="10"/>
      <color theme="1"/>
      <name val="Calibri"/>
      <family val="2"/>
      <scheme val="minor"/>
    </font>
    <font>
      <sz val="9"/>
      <color theme="1"/>
      <name val="Calibri"/>
      <family val="2"/>
      <scheme val="minor"/>
    </font>
    <font>
      <sz val="11"/>
      <color theme="1"/>
      <name val="Calibri"/>
      <family val="2"/>
      <scheme val="minor"/>
    </font>
    <font>
      <sz val="48"/>
      <color theme="1"/>
      <name val="Batang"/>
      <family val="1"/>
      <charset val="129"/>
    </font>
    <font>
      <sz val="12"/>
      <color theme="1"/>
      <name val="Calibri"/>
      <family val="2"/>
      <scheme val="minor"/>
    </font>
    <font>
      <sz val="11"/>
      <color theme="1"/>
      <name val="Batang"/>
      <family val="1"/>
      <charset val="129"/>
    </font>
    <font>
      <sz val="12"/>
      <color theme="1"/>
      <name val="Calibri"/>
      <family val="2"/>
      <charset val="1"/>
      <scheme val="minor"/>
    </font>
    <font>
      <sz val="14"/>
      <color theme="1"/>
      <name val="Calibri"/>
      <family val="2"/>
      <scheme val="minor"/>
    </font>
    <font>
      <sz val="16"/>
      <color indexed="8"/>
      <name val="Calibri"/>
      <family val="2"/>
    </font>
    <font>
      <sz val="14"/>
      <color theme="1"/>
      <name val="Batang"/>
      <family val="1"/>
      <charset val="129"/>
    </font>
    <font>
      <sz val="10"/>
      <name val="Calibri"/>
      <family val="2"/>
      <scheme val="minor"/>
    </font>
    <font>
      <sz val="11"/>
      <name val="Calibri"/>
      <family val="2"/>
      <scheme val="minor"/>
    </font>
    <font>
      <sz val="11"/>
      <name val="Calibri"/>
      <family val="2"/>
      <charset val="1"/>
      <scheme val="minor"/>
    </font>
    <font>
      <sz val="11"/>
      <color theme="0"/>
      <name val="Calibri"/>
      <family val="2"/>
      <scheme val="minor"/>
    </font>
    <font>
      <sz val="10"/>
      <color theme="0"/>
      <name val="Calibri"/>
      <family val="2"/>
      <scheme val="minor"/>
    </font>
    <font>
      <b/>
      <sz val="12"/>
      <color theme="1"/>
      <name val="Calibri"/>
      <family val="2"/>
      <scheme val="minor"/>
    </font>
    <font>
      <b/>
      <sz val="11"/>
      <color theme="1"/>
      <name val="Calibri"/>
      <family val="2"/>
      <scheme val="minor"/>
    </font>
    <font>
      <sz val="14"/>
      <color indexed="8"/>
      <name val="Calibri"/>
      <family val="2"/>
    </font>
    <font>
      <b/>
      <sz val="14"/>
      <color indexed="8"/>
      <name val="Calibri"/>
      <family val="2"/>
    </font>
    <font>
      <sz val="24"/>
      <color theme="1"/>
      <name val="Calibri"/>
      <family val="2"/>
      <scheme val="minor"/>
    </font>
    <font>
      <sz val="26"/>
      <color theme="1"/>
      <name val="Batang"/>
      <family val="1"/>
      <charset val="129"/>
    </font>
    <font>
      <sz val="36"/>
      <color theme="1"/>
      <name val="Batang"/>
      <family val="1"/>
      <charset val="129"/>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CC3300"/>
        <bgColor indexed="64"/>
      </patternFill>
    </fill>
    <fill>
      <patternFill patternType="solid">
        <fgColor theme="7" tint="0.39997558519241921"/>
        <bgColor indexed="64"/>
      </patternFill>
    </fill>
    <fill>
      <patternFill patternType="solid">
        <fgColor rgb="FFFF0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20">
    <xf numFmtId="0" fontId="0" fillId="0" borderId="0" xfId="0"/>
    <xf numFmtId="0" fontId="0" fillId="0" borderId="0" xfId="0" applyBorder="1"/>
    <xf numFmtId="0" fontId="0" fillId="0" borderId="0" xfId="0" applyAlignment="1">
      <alignment horizontal="center" vertical="center"/>
    </xf>
    <xf numFmtId="0" fontId="2" fillId="0" borderId="1" xfId="0" applyFont="1" applyBorder="1" applyAlignment="1">
      <alignment horizontal="center" vertical="center" wrapText="1" shrinkToFit="1"/>
    </xf>
    <xf numFmtId="0" fontId="0" fillId="0" borderId="0" xfId="0" applyAlignment="1">
      <alignment horizontal="center"/>
    </xf>
    <xf numFmtId="0" fontId="0" fillId="0" borderId="0" xfId="0" applyBorder="1" applyAlignment="1">
      <alignment horizontal="center" vertical="center"/>
    </xf>
    <xf numFmtId="0" fontId="0" fillId="0" borderId="0" xfId="0" applyBorder="1" applyAlignment="1">
      <alignment vertical="center" wrapText="1"/>
    </xf>
    <xf numFmtId="0" fontId="2" fillId="0" borderId="0" xfId="0" applyFont="1"/>
    <xf numFmtId="0" fontId="4" fillId="0" borderId="0" xfId="0" applyFont="1"/>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xf numFmtId="0" fontId="4" fillId="0" borderId="0" xfId="0" applyFont="1" applyBorder="1"/>
    <xf numFmtId="0" fontId="2" fillId="0" borderId="1" xfId="0" applyFont="1" applyBorder="1" applyAlignment="1">
      <alignment horizontal="center" vertical="center"/>
    </xf>
    <xf numFmtId="0" fontId="4" fillId="0" borderId="2"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 xfId="0" applyFont="1" applyBorder="1" applyAlignment="1">
      <alignment horizontal="center" vertical="center"/>
    </xf>
    <xf numFmtId="0" fontId="0" fillId="0" borderId="0" xfId="0" applyAlignment="1">
      <alignment horizontal="left"/>
    </xf>
    <xf numFmtId="0" fontId="0" fillId="0" borderId="0" xfId="0" applyBorder="1" applyAlignment="1">
      <alignment horizontal="left" vertical="center" wrapText="1"/>
    </xf>
    <xf numFmtId="0" fontId="0" fillId="0" borderId="0" xfId="0" applyBorder="1" applyAlignment="1">
      <alignment horizontal="left"/>
    </xf>
    <xf numFmtId="0" fontId="0" fillId="0" borderId="0" xfId="0" applyBorder="1" applyAlignment="1">
      <alignment horizontal="left" wrapText="1"/>
    </xf>
    <xf numFmtId="0" fontId="0" fillId="0" borderId="0" xfId="0" applyAlignment="1">
      <alignment horizontal="left" wrapText="1"/>
    </xf>
    <xf numFmtId="0" fontId="2" fillId="0" borderId="12" xfId="0" applyFont="1" applyBorder="1" applyAlignment="1">
      <alignment horizontal="left" wrapText="1"/>
    </xf>
    <xf numFmtId="0" fontId="2" fillId="0" borderId="0" xfId="0" applyFont="1" applyAlignment="1">
      <alignment horizontal="center"/>
    </xf>
    <xf numFmtId="0" fontId="2" fillId="0" borderId="0" xfId="0" applyFont="1" applyAlignment="1">
      <alignment vertical="center"/>
    </xf>
    <xf numFmtId="0" fontId="3" fillId="0" borderId="12"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5" fillId="0" borderId="1" xfId="0" applyFont="1" applyBorder="1" applyAlignment="1">
      <alignment horizontal="center" vertical="center"/>
    </xf>
    <xf numFmtId="0" fontId="7" fillId="2" borderId="1" xfId="0" applyFont="1" applyFill="1" applyBorder="1" applyAlignment="1">
      <alignment horizontal="center" vertical="center"/>
    </xf>
    <xf numFmtId="0" fontId="0" fillId="0" borderId="1" xfId="0" applyFont="1" applyBorder="1" applyAlignment="1">
      <alignment horizontal="left" vertical="center" wrapText="1"/>
    </xf>
    <xf numFmtId="0" fontId="4" fillId="0" borderId="1" xfId="0" applyFont="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left" vertical="center" wrapText="1"/>
    </xf>
    <xf numFmtId="0" fontId="0" fillId="0" borderId="1" xfId="0" applyFont="1" applyBorder="1" applyAlignment="1">
      <alignment horizontal="center" vertical="center" wrapText="1"/>
    </xf>
    <xf numFmtId="0" fontId="4" fillId="0" borderId="11" xfId="0" applyFont="1" applyBorder="1" applyAlignment="1">
      <alignment horizontal="left" vertical="center" wrapText="1"/>
    </xf>
    <xf numFmtId="0" fontId="0" fillId="0" borderId="1" xfId="0" applyFont="1" applyBorder="1"/>
    <xf numFmtId="0" fontId="0" fillId="0" borderId="1" xfId="0" applyFont="1" applyBorder="1" applyAlignment="1">
      <alignment horizontal="left"/>
    </xf>
    <xf numFmtId="0" fontId="0" fillId="0" borderId="12" xfId="0" applyFont="1" applyBorder="1" applyAlignment="1">
      <alignment horizontal="left"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8" fillId="0" borderId="1" xfId="0" applyFont="1" applyBorder="1" applyAlignment="1">
      <alignment horizontal="center"/>
    </xf>
    <xf numFmtId="0" fontId="8" fillId="3" borderId="1" xfId="0" applyFont="1" applyFill="1" applyBorder="1" applyAlignment="1">
      <alignment horizontal="left"/>
    </xf>
    <xf numFmtId="0" fontId="0" fillId="0" borderId="0" xfId="0" applyBorder="1" applyAlignment="1">
      <alignment horizontal="center" vertical="center" wrapText="1"/>
    </xf>
    <xf numFmtId="0" fontId="0" fillId="0" borderId="0" xfId="0" applyBorder="1" applyAlignment="1">
      <alignment horizontal="center"/>
    </xf>
    <xf numFmtId="0" fontId="12" fillId="0" borderId="1" xfId="0" applyFont="1" applyBorder="1" applyAlignment="1">
      <alignment horizontal="center" vertical="center"/>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6" xfId="0" applyFont="1" applyBorder="1" applyAlignment="1">
      <alignment horizontal="center" vertical="center"/>
    </xf>
    <xf numFmtId="0" fontId="0" fillId="0" borderId="4"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Font="1" applyBorder="1" applyAlignment="1">
      <alignment wrapText="1"/>
    </xf>
    <xf numFmtId="0" fontId="0" fillId="0" borderId="0" xfId="0" applyBorder="1" applyAlignment="1">
      <alignment wrapText="1"/>
    </xf>
    <xf numFmtId="0" fontId="2" fillId="0" borderId="4" xfId="0" applyFont="1" applyBorder="1" applyAlignment="1">
      <alignment horizontal="center" vertical="center" wrapText="1"/>
    </xf>
    <xf numFmtId="0" fontId="2" fillId="0" borderId="1" xfId="0" applyFont="1" applyBorder="1" applyAlignment="1">
      <alignment wrapText="1"/>
    </xf>
    <xf numFmtId="0" fontId="4" fillId="0" borderId="1" xfId="0" applyFont="1" applyBorder="1" applyAlignment="1">
      <alignment wrapText="1"/>
    </xf>
    <xf numFmtId="0" fontId="0" fillId="0" borderId="0" xfId="0" applyAlignment="1">
      <alignment wrapText="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xf numFmtId="0" fontId="4" fillId="0" borderId="2" xfId="0" applyFont="1" applyBorder="1" applyAlignment="1">
      <alignment vertical="center"/>
    </xf>
    <xf numFmtId="0" fontId="4" fillId="0" borderId="4" xfId="0" applyFont="1" applyBorder="1" applyAlignment="1">
      <alignment vertical="center"/>
    </xf>
    <xf numFmtId="0" fontId="15" fillId="4"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4"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 xfId="0" applyFont="1" applyFill="1" applyBorder="1" applyAlignment="1">
      <alignment horizontal="center" vertical="center"/>
    </xf>
    <xf numFmtId="0" fontId="15" fillId="4" borderId="0" xfId="0" applyFont="1" applyFill="1"/>
    <xf numFmtId="0" fontId="16" fillId="4" borderId="1" xfId="0" applyFont="1" applyFill="1" applyBorder="1" applyAlignment="1">
      <alignment horizontal="center"/>
    </xf>
    <xf numFmtId="0" fontId="15" fillId="4" borderId="1" xfId="0" applyFont="1" applyFill="1" applyBorder="1"/>
    <xf numFmtId="0" fontId="15" fillId="4" borderId="0" xfId="0" applyFont="1" applyFill="1" applyBorder="1"/>
    <xf numFmtId="0" fontId="4" fillId="0" borderId="34" xfId="0" applyFont="1" applyBorder="1" applyAlignment="1">
      <alignment horizontal="center" vertical="center" wrapText="1" shrinkToFi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wrapText="1"/>
    </xf>
    <xf numFmtId="0" fontId="0" fillId="3" borderId="1" xfId="0" applyFont="1" applyFill="1" applyBorder="1" applyAlignment="1">
      <alignment horizontal="left"/>
    </xf>
    <xf numFmtId="0" fontId="0" fillId="5" borderId="0" xfId="0" applyFill="1"/>
    <xf numFmtId="0" fontId="16" fillId="4" borderId="2" xfId="0" applyFont="1" applyFill="1" applyBorder="1" applyAlignment="1">
      <alignment horizontal="center"/>
    </xf>
    <xf numFmtId="0" fontId="8" fillId="3" borderId="2" xfId="0" applyFont="1" applyFill="1" applyBorder="1" applyAlignment="1">
      <alignment horizontal="left"/>
    </xf>
    <xf numFmtId="0" fontId="0" fillId="0" borderId="0" xfId="0" applyFill="1"/>
    <xf numFmtId="0" fontId="0" fillId="2" borderId="29" xfId="0" applyFill="1" applyBorder="1" applyAlignment="1">
      <alignment horizontal="center"/>
    </xf>
    <xf numFmtId="0" fontId="10" fillId="2" borderId="30" xfId="0" applyFont="1" applyFill="1" applyBorder="1" applyAlignment="1">
      <alignment wrapText="1" shrinkToFit="1"/>
    </xf>
    <xf numFmtId="0" fontId="10" fillId="2" borderId="21" xfId="0" applyFont="1" applyFill="1" applyBorder="1" applyAlignment="1">
      <alignment horizontal="center" wrapText="1" shrinkToFit="1"/>
    </xf>
    <xf numFmtId="0" fontId="10" fillId="2" borderId="0" xfId="0" applyFont="1" applyFill="1" applyBorder="1" applyAlignment="1">
      <alignment wrapText="1" shrinkToFit="1"/>
    </xf>
    <xf numFmtId="0" fontId="0" fillId="2" borderId="21" xfId="0" applyFill="1" applyBorder="1" applyAlignment="1">
      <alignment horizontal="center"/>
    </xf>
    <xf numFmtId="0" fontId="0" fillId="2" borderId="0" xfId="0" applyFill="1" applyBorder="1"/>
    <xf numFmtId="0" fontId="10" fillId="2" borderId="31" xfId="0" applyFont="1" applyFill="1" applyBorder="1" applyAlignment="1">
      <alignment horizontal="center" wrapText="1" shrinkToFit="1"/>
    </xf>
    <xf numFmtId="0" fontId="10" fillId="2" borderId="32" xfId="0" applyFont="1" applyFill="1" applyBorder="1" applyAlignment="1">
      <alignment wrapText="1" shrinkToFit="1"/>
    </xf>
    <xf numFmtId="49" fontId="6" fillId="2" borderId="19" xfId="0" applyNumberFormat="1" applyFont="1" applyFill="1" applyBorder="1" applyAlignment="1">
      <alignment horizontal="center" vertical="top" shrinkToFit="1"/>
    </xf>
    <xf numFmtId="49" fontId="6" fillId="2" borderId="19" xfId="0" applyNumberFormat="1" applyFont="1" applyFill="1" applyBorder="1" applyAlignment="1">
      <alignment horizontal="center" vertical="center"/>
    </xf>
    <xf numFmtId="49" fontId="6" fillId="2" borderId="21" xfId="0" applyNumberFormat="1" applyFont="1" applyFill="1" applyBorder="1" applyAlignment="1">
      <alignment horizontal="center" vertical="top" shrinkToFit="1"/>
    </xf>
    <xf numFmtId="49" fontId="9" fillId="2" borderId="0" xfId="0" applyNumberFormat="1" applyFont="1" applyFill="1" applyBorder="1" applyAlignment="1">
      <alignment horizontal="left" vertical="top"/>
    </xf>
    <xf numFmtId="49" fontId="6" fillId="2" borderId="21" xfId="0" applyNumberFormat="1" applyFont="1" applyFill="1" applyBorder="1" applyAlignment="1">
      <alignment horizontal="center" vertical="center"/>
    </xf>
    <xf numFmtId="49" fontId="6" fillId="2" borderId="21" xfId="0" quotePrefix="1" applyNumberFormat="1" applyFont="1" applyFill="1" applyBorder="1" applyAlignment="1">
      <alignment horizontal="center" shrinkToFit="1"/>
    </xf>
    <xf numFmtId="49" fontId="6" fillId="2" borderId="0" xfId="0" applyNumberFormat="1" applyFont="1" applyFill="1" applyBorder="1" applyAlignment="1">
      <alignment horizontal="left" shrinkToFit="1"/>
    </xf>
    <xf numFmtId="49" fontId="6" fillId="2" borderId="19" xfId="0" quotePrefix="1" applyNumberFormat="1" applyFont="1" applyFill="1" applyBorder="1" applyAlignment="1">
      <alignment horizontal="center" vertical="top"/>
    </xf>
    <xf numFmtId="49" fontId="18" fillId="2" borderId="21" xfId="0" applyNumberFormat="1" applyFont="1" applyFill="1" applyBorder="1" applyAlignment="1">
      <alignment horizontal="left" vertical="center"/>
    </xf>
    <xf numFmtId="49" fontId="8" fillId="2" borderId="31" xfId="0" applyNumberFormat="1" applyFont="1" applyFill="1" applyBorder="1" applyAlignment="1">
      <alignment horizontal="center" vertical="top" wrapText="1"/>
    </xf>
    <xf numFmtId="49" fontId="6" fillId="2" borderId="8"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49" fontId="17" fillId="2" borderId="22" xfId="0" applyNumberFormat="1" applyFont="1" applyFill="1" applyBorder="1" applyAlignment="1">
      <alignment horizontal="left" vertical="center"/>
    </xf>
    <xf numFmtId="49" fontId="17" fillId="2" borderId="21" xfId="0" applyNumberFormat="1" applyFont="1" applyFill="1" applyBorder="1" applyAlignment="1">
      <alignment horizontal="left"/>
    </xf>
    <xf numFmtId="49" fontId="6" fillId="2" borderId="33" xfId="0" applyNumberFormat="1" applyFont="1" applyFill="1" applyBorder="1" applyAlignment="1">
      <alignment horizontal="center" vertical="top" wrapText="1"/>
    </xf>
    <xf numFmtId="49" fontId="6" fillId="2" borderId="31" xfId="0" applyNumberFormat="1" applyFont="1" applyFill="1" applyBorder="1" applyAlignment="1">
      <alignment vertical="top" wrapText="1" shrinkToFit="1"/>
    </xf>
    <xf numFmtId="0" fontId="15" fillId="4" borderId="0" xfId="0" applyFont="1" applyFill="1" applyAlignment="1">
      <alignment horizontal="center" vertical="center"/>
    </xf>
    <xf numFmtId="0" fontId="22"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0" fillId="0" borderId="0" xfId="0" applyFont="1" applyBorder="1" applyAlignment="1">
      <alignment horizontal="center" vertical="center"/>
    </xf>
    <xf numFmtId="0" fontId="14" fillId="0" borderId="0" xfId="0" applyFont="1" applyBorder="1" applyAlignment="1">
      <alignment horizontal="center" vertical="center"/>
    </xf>
    <xf numFmtId="0" fontId="2" fillId="0" borderId="6" xfId="0" applyFont="1" applyBorder="1" applyAlignment="1">
      <alignment horizontal="center"/>
    </xf>
    <xf numFmtId="0" fontId="0" fillId="0" borderId="0" xfId="0" applyFont="1" applyBorder="1"/>
    <xf numFmtId="0" fontId="0" fillId="0" borderId="0" xfId="0" applyFont="1" applyBorder="1" applyAlignment="1">
      <alignment horizontal="left"/>
    </xf>
    <xf numFmtId="0" fontId="0" fillId="0" borderId="0" xfId="0" applyFont="1" applyBorder="1" applyAlignment="1">
      <alignment horizontal="left" wrapText="1"/>
    </xf>
    <xf numFmtId="0" fontId="0" fillId="0" borderId="0" xfId="0" applyFont="1" applyBorder="1" applyAlignment="1">
      <alignment wrapText="1"/>
    </xf>
    <xf numFmtId="49" fontId="6" fillId="2" borderId="15" xfId="0" applyNumberFormat="1" applyFont="1" applyFill="1" applyBorder="1" applyAlignment="1">
      <alignment horizontal="center" vertical="top" wrapText="1"/>
    </xf>
    <xf numFmtId="49" fontId="6" fillId="2" borderId="14" xfId="0" applyNumberFormat="1" applyFont="1" applyFill="1" applyBorder="1" applyAlignment="1">
      <alignment horizontal="center" vertical="top" wrapText="1"/>
    </xf>
    <xf numFmtId="49" fontId="6" fillId="2" borderId="16" xfId="0" applyNumberFormat="1" applyFont="1" applyFill="1" applyBorder="1" applyAlignment="1">
      <alignment horizontal="center" vertical="top" wrapText="1"/>
    </xf>
    <xf numFmtId="49" fontId="6" fillId="2" borderId="6" xfId="0" applyNumberFormat="1" applyFont="1" applyFill="1" applyBorder="1" applyAlignment="1">
      <alignment horizontal="center" vertical="top" wrapText="1"/>
    </xf>
    <xf numFmtId="49" fontId="6" fillId="2" borderId="11" xfId="0" applyNumberFormat="1" applyFont="1" applyFill="1" applyBorder="1" applyAlignment="1">
      <alignment horizontal="center" vertical="top" wrapText="1"/>
    </xf>
    <xf numFmtId="49" fontId="6" fillId="2" borderId="18" xfId="0" applyNumberFormat="1" applyFont="1" applyFill="1" applyBorder="1" applyAlignment="1">
      <alignment horizontal="center" vertical="top" wrapText="1"/>
    </xf>
    <xf numFmtId="0" fontId="19" fillId="2" borderId="21" xfId="0" applyFont="1" applyFill="1" applyBorder="1" applyAlignment="1">
      <alignment horizontal="center" shrinkToFit="1"/>
    </xf>
    <xf numFmtId="0" fontId="19" fillId="2" borderId="0" xfId="0" applyFont="1" applyFill="1" applyBorder="1" applyAlignment="1">
      <alignment horizontal="center" shrinkToFit="1"/>
    </xf>
    <xf numFmtId="49" fontId="18" fillId="2" borderId="13" xfId="0" applyNumberFormat="1" applyFont="1" applyFill="1" applyBorder="1" applyAlignment="1">
      <alignment horizontal="left"/>
    </xf>
    <xf numFmtId="49" fontId="18" fillId="2" borderId="14" xfId="0" applyNumberFormat="1" applyFont="1" applyFill="1" applyBorder="1" applyAlignment="1">
      <alignment horizontal="left"/>
    </xf>
    <xf numFmtId="49" fontId="18" fillId="2" borderId="16" xfId="0" applyNumberFormat="1" applyFont="1" applyFill="1" applyBorder="1" applyAlignment="1">
      <alignment horizontal="left"/>
    </xf>
    <xf numFmtId="49" fontId="18" fillId="2" borderId="13" xfId="0" applyNumberFormat="1" applyFont="1" applyFill="1" applyBorder="1" applyAlignment="1">
      <alignment horizontal="left" vertical="center"/>
    </xf>
    <xf numFmtId="49" fontId="18" fillId="2" borderId="16" xfId="0" applyNumberFormat="1" applyFont="1" applyFill="1" applyBorder="1" applyAlignment="1">
      <alignment horizontal="left" vertical="center"/>
    </xf>
    <xf numFmtId="49" fontId="17" fillId="2" borderId="13" xfId="0" applyNumberFormat="1" applyFont="1" applyFill="1" applyBorder="1" applyAlignment="1">
      <alignment horizontal="left" vertical="center" shrinkToFit="1"/>
    </xf>
    <xf numFmtId="49" fontId="17" fillId="2" borderId="14" xfId="0" applyNumberFormat="1" applyFont="1" applyFill="1" applyBorder="1" applyAlignment="1">
      <alignment horizontal="left" vertical="center" shrinkToFit="1"/>
    </xf>
    <xf numFmtId="49" fontId="17" fillId="2" borderId="16" xfId="0" applyNumberFormat="1" applyFont="1" applyFill="1" applyBorder="1" applyAlignment="1">
      <alignment horizontal="left" vertical="center" shrinkToFit="1"/>
    </xf>
    <xf numFmtId="49" fontId="17" fillId="2" borderId="13" xfId="0" applyNumberFormat="1" applyFont="1" applyFill="1" applyBorder="1" applyAlignment="1">
      <alignment horizontal="left" vertical="center"/>
    </xf>
    <xf numFmtId="49" fontId="17" fillId="2" borderId="14" xfId="0" applyNumberFormat="1" applyFont="1" applyFill="1" applyBorder="1" applyAlignment="1">
      <alignment horizontal="left" vertical="center"/>
    </xf>
    <xf numFmtId="49" fontId="17" fillId="2" borderId="16" xfId="0" applyNumberFormat="1" applyFont="1" applyFill="1" applyBorder="1" applyAlignment="1">
      <alignment horizontal="left" vertical="center"/>
    </xf>
    <xf numFmtId="49" fontId="6" fillId="2" borderId="0" xfId="0" applyNumberFormat="1" applyFont="1" applyFill="1" applyBorder="1" applyAlignment="1">
      <alignment horizontal="left" vertical="top"/>
    </xf>
    <xf numFmtId="49" fontId="6" fillId="2" borderId="22" xfId="0" applyNumberFormat="1" applyFont="1" applyFill="1" applyBorder="1" applyAlignment="1">
      <alignment horizontal="left" vertical="top"/>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7" xfId="0" applyFont="1" applyFill="1" applyBorder="1" applyAlignment="1">
      <alignment horizontal="left" vertical="center" wrapText="1"/>
    </xf>
    <xf numFmtId="0" fontId="6" fillId="2" borderId="11" xfId="0" applyFont="1" applyFill="1" applyBorder="1" applyAlignment="1">
      <alignment horizontal="left" vertical="center" wrapText="1"/>
    </xf>
    <xf numFmtId="49" fontId="6" fillId="2" borderId="19" xfId="0" applyNumberFormat="1" applyFont="1" applyFill="1" applyBorder="1" applyAlignment="1">
      <alignment horizontal="left" vertical="top" shrinkToFit="1"/>
    </xf>
    <xf numFmtId="49" fontId="6" fillId="2" borderId="8" xfId="0" applyNumberFormat="1" applyFont="1" applyFill="1" applyBorder="1" applyAlignment="1">
      <alignment horizontal="left" vertical="top" shrinkToFit="1"/>
    </xf>
    <xf numFmtId="49" fontId="6" fillId="2" borderId="21" xfId="0" applyNumberFormat="1" applyFont="1" applyFill="1" applyBorder="1" applyAlignment="1">
      <alignment horizontal="left" vertical="top" shrinkToFit="1"/>
    </xf>
    <xf numFmtId="49" fontId="6" fillId="2" borderId="0" xfId="0" applyNumberFormat="1" applyFont="1" applyFill="1" applyBorder="1" applyAlignment="1">
      <alignment horizontal="left" vertical="top" shrinkToFit="1"/>
    </xf>
    <xf numFmtId="49" fontId="6" fillId="2" borderId="23" xfId="0" applyNumberFormat="1" applyFont="1" applyFill="1" applyBorder="1" applyAlignment="1">
      <alignment horizontal="left" vertical="top" shrinkToFit="1"/>
    </xf>
    <xf numFmtId="49" fontId="6" fillId="2" borderId="10" xfId="0" applyNumberFormat="1" applyFont="1" applyFill="1" applyBorder="1" applyAlignment="1">
      <alignment horizontal="left" vertical="top" shrinkToFit="1"/>
    </xf>
    <xf numFmtId="49" fontId="6" fillId="2" borderId="6" xfId="0" quotePrefix="1" applyNumberFormat="1" applyFont="1" applyFill="1" applyBorder="1" applyAlignment="1">
      <alignment horizontal="center" vertical="top" wrapText="1"/>
    </xf>
    <xf numFmtId="49" fontId="6" fillId="2" borderId="5" xfId="0" applyNumberFormat="1" applyFont="1" applyFill="1" applyBorder="1" applyAlignment="1">
      <alignment horizontal="center"/>
    </xf>
    <xf numFmtId="49" fontId="6" fillId="2" borderId="0" xfId="0" applyNumberFormat="1" applyFont="1" applyFill="1" applyBorder="1" applyAlignment="1">
      <alignment horizontal="center"/>
    </xf>
    <xf numFmtId="49" fontId="6" fillId="2" borderId="22" xfId="0" applyNumberFormat="1" applyFont="1" applyFill="1" applyBorder="1" applyAlignment="1">
      <alignment horizontal="center"/>
    </xf>
    <xf numFmtId="49" fontId="17" fillId="2" borderId="7" xfId="0" applyNumberFormat="1" applyFont="1" applyFill="1" applyBorder="1" applyAlignment="1">
      <alignment horizontal="center" vertical="top" wrapText="1"/>
    </xf>
    <xf numFmtId="49" fontId="17" fillId="2" borderId="8" xfId="0" applyNumberFormat="1" applyFont="1" applyFill="1" applyBorder="1" applyAlignment="1">
      <alignment horizontal="center" vertical="top" wrapText="1"/>
    </xf>
    <xf numFmtId="49" fontId="17" fillId="2" borderId="20" xfId="0" applyNumberFormat="1" applyFont="1" applyFill="1" applyBorder="1" applyAlignment="1">
      <alignment horizontal="center" vertical="top" wrapText="1"/>
    </xf>
    <xf numFmtId="0" fontId="19" fillId="2" borderId="21" xfId="0" applyFont="1" applyFill="1" applyBorder="1" applyAlignment="1">
      <alignment horizontal="center" wrapText="1" shrinkToFit="1"/>
    </xf>
    <xf numFmtId="0" fontId="19" fillId="2" borderId="0" xfId="0" applyFont="1" applyFill="1" applyBorder="1" applyAlignment="1">
      <alignment horizontal="center" wrapText="1" shrinkToFit="1"/>
    </xf>
    <xf numFmtId="49" fontId="6" fillId="2" borderId="5" xfId="0" applyNumberFormat="1" applyFont="1" applyFill="1" applyBorder="1" applyAlignment="1">
      <alignment horizontal="center" shrinkToFit="1"/>
    </xf>
    <xf numFmtId="49" fontId="6" fillId="2" borderId="0" xfId="0" applyNumberFormat="1" applyFont="1" applyFill="1" applyBorder="1" applyAlignment="1">
      <alignment horizontal="center" shrinkToFit="1"/>
    </xf>
    <xf numFmtId="49" fontId="6" fillId="2" borderId="22" xfId="0" applyNumberFormat="1" applyFont="1" applyFill="1" applyBorder="1" applyAlignment="1">
      <alignment horizontal="center" shrinkToFit="1"/>
    </xf>
    <xf numFmtId="49" fontId="6" fillId="2" borderId="9" xfId="0" applyNumberFormat="1" applyFont="1" applyFill="1" applyBorder="1" applyAlignment="1">
      <alignment horizontal="center"/>
    </xf>
    <xf numFmtId="49" fontId="6" fillId="2" borderId="10" xfId="0" applyNumberFormat="1" applyFont="1" applyFill="1" applyBorder="1" applyAlignment="1">
      <alignment horizontal="center"/>
    </xf>
    <xf numFmtId="49" fontId="6" fillId="2" borderId="24" xfId="0" applyNumberFormat="1" applyFont="1" applyFill="1" applyBorder="1" applyAlignment="1">
      <alignment horizontal="center"/>
    </xf>
    <xf numFmtId="49" fontId="17" fillId="2" borderId="27" xfId="0" applyNumberFormat="1" applyFont="1" applyFill="1" applyBorder="1" applyAlignment="1">
      <alignment horizontal="center" vertical="center"/>
    </xf>
    <xf numFmtId="49" fontId="17" fillId="2" borderId="26" xfId="0" applyNumberFormat="1" applyFont="1" applyFill="1" applyBorder="1" applyAlignment="1">
      <alignment horizontal="center" vertical="center"/>
    </xf>
    <xf numFmtId="49" fontId="17" fillId="2" borderId="28" xfId="0" applyNumberFormat="1" applyFont="1" applyFill="1" applyBorder="1" applyAlignment="1">
      <alignment horizontal="center" vertical="center"/>
    </xf>
    <xf numFmtId="49" fontId="6" fillId="2" borderId="25" xfId="0" applyNumberFormat="1" applyFont="1" applyFill="1" applyBorder="1" applyAlignment="1">
      <alignment horizontal="left" vertical="center" shrinkToFit="1"/>
    </xf>
    <xf numFmtId="49" fontId="6" fillId="2" borderId="26" xfId="0" applyNumberFormat="1" applyFont="1" applyFill="1" applyBorder="1" applyAlignment="1">
      <alignment horizontal="left" vertical="center" shrinkToFit="1"/>
    </xf>
    <xf numFmtId="49" fontId="6" fillId="2" borderId="32" xfId="0" applyNumberFormat="1" applyFont="1" applyFill="1" applyBorder="1" applyAlignment="1">
      <alignment horizontal="center" vertical="top" wrapText="1" shrinkToFit="1"/>
    </xf>
    <xf numFmtId="49" fontId="6" fillId="2" borderId="33" xfId="0" applyNumberFormat="1" applyFont="1" applyFill="1" applyBorder="1" applyAlignment="1">
      <alignment horizontal="center" vertical="top" wrapText="1" shrinkToFit="1"/>
    </xf>
    <xf numFmtId="49" fontId="17" fillId="2" borderId="8" xfId="0" applyNumberFormat="1" applyFont="1" applyFill="1" applyBorder="1" applyAlignment="1">
      <alignment horizontal="center" vertical="center"/>
    </xf>
    <xf numFmtId="49" fontId="17" fillId="2" borderId="20" xfId="0" applyNumberFormat="1" applyFont="1" applyFill="1" applyBorder="1" applyAlignment="1">
      <alignment horizontal="center" vertical="center"/>
    </xf>
    <xf numFmtId="0" fontId="15" fillId="4" borderId="2"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15" fillId="4" borderId="5"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1" fillId="5" borderId="0" xfId="0" applyFont="1" applyFill="1" applyAlignment="1">
      <alignment horizontal="center" vertical="center"/>
    </xf>
    <xf numFmtId="0" fontId="21" fillId="5" borderId="10" xfId="0" applyFont="1" applyFill="1" applyBorder="1" applyAlignment="1">
      <alignment horizontal="center" vertical="center"/>
    </xf>
    <xf numFmtId="0" fontId="0" fillId="6" borderId="8" xfId="0" applyFill="1" applyBorder="1" applyAlignment="1">
      <alignment horizontal="left"/>
    </xf>
    <xf numFmtId="0" fontId="0" fillId="6" borderId="8" xfId="0" applyFill="1" applyBorder="1"/>
    <xf numFmtId="0" fontId="18" fillId="6" borderId="8" xfId="0" applyFont="1" applyFill="1" applyBorder="1" applyAlignment="1">
      <alignment horizontal="center" vertical="center"/>
    </xf>
    <xf numFmtId="0" fontId="18" fillId="6" borderId="34" xfId="0" applyFont="1" applyFill="1" applyBorder="1" applyAlignment="1">
      <alignment horizontal="center" vertical="center"/>
    </xf>
    <xf numFmtId="0" fontId="0" fillId="6" borderId="0" xfId="0" applyFill="1" applyBorder="1" applyAlignment="1">
      <alignment horizontal="center"/>
    </xf>
    <xf numFmtId="0" fontId="0" fillId="6" borderId="0" xfId="0" applyFill="1" applyBorder="1"/>
    <xf numFmtId="0" fontId="18" fillId="6" borderId="0" xfId="0" applyFont="1" applyFill="1" applyBorder="1" applyAlignment="1">
      <alignment horizontal="center" vertical="center"/>
    </xf>
    <xf numFmtId="0" fontId="18" fillId="6" borderId="35" xfId="0" applyFont="1" applyFill="1" applyBorder="1" applyAlignment="1">
      <alignment horizontal="center" vertical="center"/>
    </xf>
    <xf numFmtId="0" fontId="0" fillId="6" borderId="10" xfId="0" applyFill="1" applyBorder="1" applyAlignment="1">
      <alignment horizontal="center"/>
    </xf>
    <xf numFmtId="0" fontId="0" fillId="6" borderId="10" xfId="0" applyFill="1" applyBorder="1"/>
    <xf numFmtId="0" fontId="18" fillId="6" borderId="10" xfId="0" applyFont="1" applyFill="1" applyBorder="1" applyAlignment="1">
      <alignment horizontal="center" vertical="center"/>
    </xf>
    <xf numFmtId="0" fontId="18" fillId="6" borderId="36" xfId="0" applyFont="1" applyFill="1" applyBorder="1" applyAlignment="1">
      <alignment horizontal="center" vertical="center"/>
    </xf>
    <xf numFmtId="0" fontId="0" fillId="6" borderId="0" xfId="0" applyFill="1"/>
    <xf numFmtId="0" fontId="24" fillId="6" borderId="0" xfId="0" applyFont="1" applyFill="1" applyAlignment="1">
      <alignment horizontal="left"/>
    </xf>
    <xf numFmtId="0" fontId="1" fillId="6" borderId="0" xfId="0" applyFont="1" applyFill="1"/>
  </cellXfs>
  <cellStyles count="1">
    <cellStyle name="Normal" xfId="0" builtinId="0"/>
  </cellStyles>
  <dxfs count="0"/>
  <tableStyles count="0" defaultTableStyle="TableStyleMedium2" defaultPivotStyle="PivotStyleLight16"/>
  <colors>
    <mruColors>
      <color rgb="FFFF0000"/>
      <color rgb="FFFF3399"/>
      <color rgb="FFCC330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1362075</xdr:colOff>
      <xdr:row>0</xdr:row>
      <xdr:rowOff>142875</xdr:rowOff>
    </xdr:from>
    <xdr:to>
      <xdr:col>1</xdr:col>
      <xdr:colOff>1362075</xdr:colOff>
      <xdr:row>2</xdr:row>
      <xdr:rowOff>186418</xdr:rowOff>
    </xdr:to>
    <xdr:pic>
      <xdr:nvPicPr>
        <xdr:cNvPr id="4" name="Picture 37" descr="logo kemenlhk.pn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5" y="333375"/>
          <a:ext cx="0" cy="424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1571623</xdr:colOff>
      <xdr:row>1</xdr:row>
      <xdr:rowOff>226217</xdr:rowOff>
    </xdr:from>
    <xdr:to>
      <xdr:col>1</xdr:col>
      <xdr:colOff>2571748</xdr:colOff>
      <xdr:row>5</xdr:row>
      <xdr:rowOff>186150</xdr:rowOff>
    </xdr:to>
    <xdr:pic>
      <xdr:nvPicPr>
        <xdr:cNvPr id="5" name="Picture 0" descr="gambar logo kementrian lingkungan hidup kehutanan.png">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36029" y="690561"/>
          <a:ext cx="1000125" cy="100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1362075</xdr:colOff>
      <xdr:row>12</xdr:row>
      <xdr:rowOff>0</xdr:rowOff>
    </xdr:from>
    <xdr:to>
      <xdr:col>2</xdr:col>
      <xdr:colOff>1362075</xdr:colOff>
      <xdr:row>13</xdr:row>
      <xdr:rowOff>233589</xdr:rowOff>
    </xdr:to>
    <xdr:pic>
      <xdr:nvPicPr>
        <xdr:cNvPr id="2" name="Picture 37" descr="logo kemenlhk.p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0013"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288997</xdr:colOff>
      <xdr:row>47</xdr:row>
      <xdr:rowOff>149369</xdr:rowOff>
    </xdr:from>
    <xdr:to>
      <xdr:col>4</xdr:col>
      <xdr:colOff>561140</xdr:colOff>
      <xdr:row>47</xdr:row>
      <xdr:rowOff>462333</xdr:rowOff>
    </xdr:to>
    <xdr:sp macro="" textlink="">
      <xdr:nvSpPr>
        <xdr:cNvPr id="14" name="Flowchart: Off-page Connector 13">
          <a:extLst>
            <a:ext uri="{FF2B5EF4-FFF2-40B4-BE49-F238E27FC236}">
              <a16:creationId xmlns:a16="http://schemas.microsoft.com/office/drawing/2014/main" xmlns="" id="{00000000-0008-0000-0100-00000E000000}"/>
            </a:ext>
          </a:extLst>
        </xdr:cNvPr>
        <xdr:cNvSpPr/>
      </xdr:nvSpPr>
      <xdr:spPr>
        <a:xfrm>
          <a:off x="5861122" y="32581994"/>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295492</xdr:colOff>
      <xdr:row>61</xdr:row>
      <xdr:rowOff>234878</xdr:rowOff>
    </xdr:from>
    <xdr:to>
      <xdr:col>4</xdr:col>
      <xdr:colOff>567635</xdr:colOff>
      <xdr:row>61</xdr:row>
      <xdr:rowOff>547842</xdr:rowOff>
    </xdr:to>
    <xdr:sp macro="" textlink="">
      <xdr:nvSpPr>
        <xdr:cNvPr id="16" name="Flowchart: Off-page Connector 15">
          <a:extLst>
            <a:ext uri="{FF2B5EF4-FFF2-40B4-BE49-F238E27FC236}">
              <a16:creationId xmlns:a16="http://schemas.microsoft.com/office/drawing/2014/main" xmlns="" id="{00000000-0008-0000-0100-000010000000}"/>
            </a:ext>
          </a:extLst>
        </xdr:cNvPr>
        <xdr:cNvSpPr/>
      </xdr:nvSpPr>
      <xdr:spPr>
        <a:xfrm>
          <a:off x="5248492" y="44526128"/>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310428</xdr:colOff>
      <xdr:row>66</xdr:row>
      <xdr:rowOff>174049</xdr:rowOff>
    </xdr:from>
    <xdr:to>
      <xdr:col>4</xdr:col>
      <xdr:colOff>582571</xdr:colOff>
      <xdr:row>66</xdr:row>
      <xdr:rowOff>487013</xdr:rowOff>
    </xdr:to>
    <xdr:sp macro="" textlink="">
      <xdr:nvSpPr>
        <xdr:cNvPr id="17" name="Flowchart: Off-page Connector 16">
          <a:extLst>
            <a:ext uri="{FF2B5EF4-FFF2-40B4-BE49-F238E27FC236}">
              <a16:creationId xmlns:a16="http://schemas.microsoft.com/office/drawing/2014/main" xmlns="" id="{00000000-0008-0000-0100-000011000000}"/>
            </a:ext>
          </a:extLst>
        </xdr:cNvPr>
        <xdr:cNvSpPr/>
      </xdr:nvSpPr>
      <xdr:spPr>
        <a:xfrm>
          <a:off x="5263428" y="46513174"/>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294409</xdr:colOff>
      <xdr:row>74</xdr:row>
      <xdr:rowOff>172099</xdr:rowOff>
    </xdr:from>
    <xdr:to>
      <xdr:col>4</xdr:col>
      <xdr:colOff>566552</xdr:colOff>
      <xdr:row>74</xdr:row>
      <xdr:rowOff>485063</xdr:rowOff>
    </xdr:to>
    <xdr:sp macro="" textlink="">
      <xdr:nvSpPr>
        <xdr:cNvPr id="18" name="Flowchart: Off-page Connector 17">
          <a:extLst>
            <a:ext uri="{FF2B5EF4-FFF2-40B4-BE49-F238E27FC236}">
              <a16:creationId xmlns:a16="http://schemas.microsoft.com/office/drawing/2014/main" xmlns="" id="{00000000-0008-0000-0100-000012000000}"/>
            </a:ext>
          </a:extLst>
        </xdr:cNvPr>
        <xdr:cNvSpPr/>
      </xdr:nvSpPr>
      <xdr:spPr>
        <a:xfrm>
          <a:off x="5247409" y="56893474"/>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307398</xdr:colOff>
      <xdr:row>80</xdr:row>
      <xdr:rowOff>250031</xdr:rowOff>
    </xdr:from>
    <xdr:to>
      <xdr:col>4</xdr:col>
      <xdr:colOff>579541</xdr:colOff>
      <xdr:row>80</xdr:row>
      <xdr:rowOff>562995</xdr:rowOff>
    </xdr:to>
    <xdr:sp macro="" textlink="">
      <xdr:nvSpPr>
        <xdr:cNvPr id="19" name="Flowchart: Off-page Connector 18">
          <a:extLst>
            <a:ext uri="{FF2B5EF4-FFF2-40B4-BE49-F238E27FC236}">
              <a16:creationId xmlns:a16="http://schemas.microsoft.com/office/drawing/2014/main" xmlns="" id="{00000000-0008-0000-0100-000013000000}"/>
            </a:ext>
          </a:extLst>
        </xdr:cNvPr>
        <xdr:cNvSpPr/>
      </xdr:nvSpPr>
      <xdr:spPr>
        <a:xfrm>
          <a:off x="5260398" y="59114531"/>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247867</xdr:colOff>
      <xdr:row>88</xdr:row>
      <xdr:rowOff>190500</xdr:rowOff>
    </xdr:from>
    <xdr:to>
      <xdr:col>4</xdr:col>
      <xdr:colOff>520010</xdr:colOff>
      <xdr:row>88</xdr:row>
      <xdr:rowOff>503464</xdr:rowOff>
    </xdr:to>
    <xdr:sp macro="" textlink="">
      <xdr:nvSpPr>
        <xdr:cNvPr id="21" name="Flowchart: Off-page Connector 20">
          <a:extLst>
            <a:ext uri="{FF2B5EF4-FFF2-40B4-BE49-F238E27FC236}">
              <a16:creationId xmlns:a16="http://schemas.microsoft.com/office/drawing/2014/main" xmlns="" id="{00000000-0008-0000-0100-000015000000}"/>
            </a:ext>
          </a:extLst>
        </xdr:cNvPr>
        <xdr:cNvSpPr/>
      </xdr:nvSpPr>
      <xdr:spPr>
        <a:xfrm>
          <a:off x="5200867" y="69437250"/>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295492</xdr:colOff>
      <xdr:row>93</xdr:row>
      <xdr:rowOff>142875</xdr:rowOff>
    </xdr:from>
    <xdr:to>
      <xdr:col>4</xdr:col>
      <xdr:colOff>567635</xdr:colOff>
      <xdr:row>93</xdr:row>
      <xdr:rowOff>455839</xdr:rowOff>
    </xdr:to>
    <xdr:sp macro="" textlink="">
      <xdr:nvSpPr>
        <xdr:cNvPr id="22" name="Flowchart: Off-page Connector 21">
          <a:extLst>
            <a:ext uri="{FF2B5EF4-FFF2-40B4-BE49-F238E27FC236}">
              <a16:creationId xmlns:a16="http://schemas.microsoft.com/office/drawing/2014/main" xmlns="" id="{00000000-0008-0000-0100-000016000000}"/>
            </a:ext>
          </a:extLst>
        </xdr:cNvPr>
        <xdr:cNvSpPr/>
      </xdr:nvSpPr>
      <xdr:spPr>
        <a:xfrm>
          <a:off x="5248492" y="71342250"/>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247867</xdr:colOff>
      <xdr:row>101</xdr:row>
      <xdr:rowOff>142875</xdr:rowOff>
    </xdr:from>
    <xdr:to>
      <xdr:col>4</xdr:col>
      <xdr:colOff>520010</xdr:colOff>
      <xdr:row>101</xdr:row>
      <xdr:rowOff>455839</xdr:rowOff>
    </xdr:to>
    <xdr:sp macro="" textlink="">
      <xdr:nvSpPr>
        <xdr:cNvPr id="23" name="Flowchart: Off-page Connector 22">
          <a:extLst>
            <a:ext uri="{FF2B5EF4-FFF2-40B4-BE49-F238E27FC236}">
              <a16:creationId xmlns:a16="http://schemas.microsoft.com/office/drawing/2014/main" xmlns="" id="{00000000-0008-0000-0100-000017000000}"/>
            </a:ext>
          </a:extLst>
        </xdr:cNvPr>
        <xdr:cNvSpPr/>
      </xdr:nvSpPr>
      <xdr:spPr>
        <a:xfrm>
          <a:off x="5200867" y="81676875"/>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247867</xdr:colOff>
      <xdr:row>107</xdr:row>
      <xdr:rowOff>190500</xdr:rowOff>
    </xdr:from>
    <xdr:to>
      <xdr:col>4</xdr:col>
      <xdr:colOff>520010</xdr:colOff>
      <xdr:row>107</xdr:row>
      <xdr:rowOff>503464</xdr:rowOff>
    </xdr:to>
    <xdr:sp macro="" textlink="">
      <xdr:nvSpPr>
        <xdr:cNvPr id="24" name="Flowchart: Off-page Connector 23">
          <a:extLst>
            <a:ext uri="{FF2B5EF4-FFF2-40B4-BE49-F238E27FC236}">
              <a16:creationId xmlns:a16="http://schemas.microsoft.com/office/drawing/2014/main" xmlns="" id="{00000000-0008-0000-0100-000018000000}"/>
            </a:ext>
          </a:extLst>
        </xdr:cNvPr>
        <xdr:cNvSpPr/>
      </xdr:nvSpPr>
      <xdr:spPr>
        <a:xfrm>
          <a:off x="5200867" y="83772375"/>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115</xdr:row>
      <xdr:rowOff>190500</xdr:rowOff>
    </xdr:from>
    <xdr:to>
      <xdr:col>4</xdr:col>
      <xdr:colOff>531916</xdr:colOff>
      <xdr:row>115</xdr:row>
      <xdr:rowOff>503464</xdr:rowOff>
    </xdr:to>
    <xdr:sp macro="" textlink="">
      <xdr:nvSpPr>
        <xdr:cNvPr id="25" name="Flowchart: Off-page Connector 24">
          <a:extLst>
            <a:ext uri="{FF2B5EF4-FFF2-40B4-BE49-F238E27FC236}">
              <a16:creationId xmlns:a16="http://schemas.microsoft.com/office/drawing/2014/main" xmlns="" id="{00000000-0008-0000-0100-000019000000}"/>
            </a:ext>
          </a:extLst>
        </xdr:cNvPr>
        <xdr:cNvSpPr/>
      </xdr:nvSpPr>
      <xdr:spPr>
        <a:xfrm>
          <a:off x="3855461" y="79128938"/>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120</xdr:row>
      <xdr:rowOff>190500</xdr:rowOff>
    </xdr:from>
    <xdr:to>
      <xdr:col>4</xdr:col>
      <xdr:colOff>531916</xdr:colOff>
      <xdr:row>120</xdr:row>
      <xdr:rowOff>503464</xdr:rowOff>
    </xdr:to>
    <xdr:sp macro="" textlink="">
      <xdr:nvSpPr>
        <xdr:cNvPr id="26" name="Flowchart: Off-page Connector 25">
          <a:extLst>
            <a:ext uri="{FF2B5EF4-FFF2-40B4-BE49-F238E27FC236}">
              <a16:creationId xmlns:a16="http://schemas.microsoft.com/office/drawing/2014/main" xmlns="" id="{00000000-0008-0000-0100-00001A000000}"/>
            </a:ext>
          </a:extLst>
        </xdr:cNvPr>
        <xdr:cNvSpPr/>
      </xdr:nvSpPr>
      <xdr:spPr>
        <a:xfrm>
          <a:off x="3855461" y="80724375"/>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128</xdr:row>
      <xdr:rowOff>190500</xdr:rowOff>
    </xdr:from>
    <xdr:to>
      <xdr:col>4</xdr:col>
      <xdr:colOff>531916</xdr:colOff>
      <xdr:row>128</xdr:row>
      <xdr:rowOff>503464</xdr:rowOff>
    </xdr:to>
    <xdr:sp macro="" textlink="">
      <xdr:nvSpPr>
        <xdr:cNvPr id="27" name="Flowchart: Off-page Connector 26">
          <a:extLst>
            <a:ext uri="{FF2B5EF4-FFF2-40B4-BE49-F238E27FC236}">
              <a16:creationId xmlns:a16="http://schemas.microsoft.com/office/drawing/2014/main" xmlns="" id="{00000000-0008-0000-0100-00001B000000}"/>
            </a:ext>
          </a:extLst>
        </xdr:cNvPr>
        <xdr:cNvSpPr/>
      </xdr:nvSpPr>
      <xdr:spPr>
        <a:xfrm>
          <a:off x="3855461" y="91082813"/>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133</xdr:row>
      <xdr:rowOff>190500</xdr:rowOff>
    </xdr:from>
    <xdr:to>
      <xdr:col>4</xdr:col>
      <xdr:colOff>531916</xdr:colOff>
      <xdr:row>133</xdr:row>
      <xdr:rowOff>503464</xdr:rowOff>
    </xdr:to>
    <xdr:sp macro="" textlink="">
      <xdr:nvSpPr>
        <xdr:cNvPr id="28" name="Flowchart: Off-page Connector 27">
          <a:extLst>
            <a:ext uri="{FF2B5EF4-FFF2-40B4-BE49-F238E27FC236}">
              <a16:creationId xmlns:a16="http://schemas.microsoft.com/office/drawing/2014/main" xmlns="" id="{00000000-0008-0000-0100-00001C000000}"/>
            </a:ext>
          </a:extLst>
        </xdr:cNvPr>
        <xdr:cNvSpPr/>
      </xdr:nvSpPr>
      <xdr:spPr>
        <a:xfrm>
          <a:off x="3831648" y="93424375"/>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141</xdr:row>
      <xdr:rowOff>190500</xdr:rowOff>
    </xdr:from>
    <xdr:to>
      <xdr:col>4</xdr:col>
      <xdr:colOff>531916</xdr:colOff>
      <xdr:row>141</xdr:row>
      <xdr:rowOff>503464</xdr:rowOff>
    </xdr:to>
    <xdr:sp macro="" textlink="">
      <xdr:nvSpPr>
        <xdr:cNvPr id="29" name="Flowchart: Off-page Connector 28">
          <a:extLst>
            <a:ext uri="{FF2B5EF4-FFF2-40B4-BE49-F238E27FC236}">
              <a16:creationId xmlns:a16="http://schemas.microsoft.com/office/drawing/2014/main" xmlns="" id="{00000000-0008-0000-0100-00001D000000}"/>
            </a:ext>
          </a:extLst>
        </xdr:cNvPr>
        <xdr:cNvSpPr/>
      </xdr:nvSpPr>
      <xdr:spPr>
        <a:xfrm>
          <a:off x="3831648" y="103901875"/>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146</xdr:row>
      <xdr:rowOff>190500</xdr:rowOff>
    </xdr:from>
    <xdr:to>
      <xdr:col>4</xdr:col>
      <xdr:colOff>531916</xdr:colOff>
      <xdr:row>146</xdr:row>
      <xdr:rowOff>503464</xdr:rowOff>
    </xdr:to>
    <xdr:sp macro="" textlink="">
      <xdr:nvSpPr>
        <xdr:cNvPr id="30" name="Flowchart: Off-page Connector 29">
          <a:extLst>
            <a:ext uri="{FF2B5EF4-FFF2-40B4-BE49-F238E27FC236}">
              <a16:creationId xmlns:a16="http://schemas.microsoft.com/office/drawing/2014/main" xmlns="" id="{00000000-0008-0000-0100-00001E000000}"/>
            </a:ext>
          </a:extLst>
        </xdr:cNvPr>
        <xdr:cNvSpPr/>
      </xdr:nvSpPr>
      <xdr:spPr>
        <a:xfrm>
          <a:off x="3855461" y="104703563"/>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154</xdr:row>
      <xdr:rowOff>190500</xdr:rowOff>
    </xdr:from>
    <xdr:to>
      <xdr:col>4</xdr:col>
      <xdr:colOff>531916</xdr:colOff>
      <xdr:row>154</xdr:row>
      <xdr:rowOff>503464</xdr:rowOff>
    </xdr:to>
    <xdr:sp macro="" textlink="">
      <xdr:nvSpPr>
        <xdr:cNvPr id="31" name="Flowchart: Off-page Connector 30">
          <a:extLst>
            <a:ext uri="{FF2B5EF4-FFF2-40B4-BE49-F238E27FC236}">
              <a16:creationId xmlns:a16="http://schemas.microsoft.com/office/drawing/2014/main" xmlns="" id="{00000000-0008-0000-0100-00001F000000}"/>
            </a:ext>
          </a:extLst>
        </xdr:cNvPr>
        <xdr:cNvSpPr/>
      </xdr:nvSpPr>
      <xdr:spPr>
        <a:xfrm>
          <a:off x="3855461" y="115062000"/>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159</xdr:row>
      <xdr:rowOff>190500</xdr:rowOff>
    </xdr:from>
    <xdr:to>
      <xdr:col>4</xdr:col>
      <xdr:colOff>531916</xdr:colOff>
      <xdr:row>159</xdr:row>
      <xdr:rowOff>503464</xdr:rowOff>
    </xdr:to>
    <xdr:sp macro="" textlink="">
      <xdr:nvSpPr>
        <xdr:cNvPr id="32" name="Flowchart: Off-page Connector 31">
          <a:extLst>
            <a:ext uri="{FF2B5EF4-FFF2-40B4-BE49-F238E27FC236}">
              <a16:creationId xmlns:a16="http://schemas.microsoft.com/office/drawing/2014/main" xmlns="" id="{00000000-0008-0000-0100-000020000000}"/>
            </a:ext>
          </a:extLst>
        </xdr:cNvPr>
        <xdr:cNvSpPr/>
      </xdr:nvSpPr>
      <xdr:spPr>
        <a:xfrm>
          <a:off x="3815773" y="117697250"/>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167</xdr:row>
      <xdr:rowOff>190500</xdr:rowOff>
    </xdr:from>
    <xdr:to>
      <xdr:col>4</xdr:col>
      <xdr:colOff>531916</xdr:colOff>
      <xdr:row>167</xdr:row>
      <xdr:rowOff>503464</xdr:rowOff>
    </xdr:to>
    <xdr:sp macro="" textlink="">
      <xdr:nvSpPr>
        <xdr:cNvPr id="33" name="Flowchart: Off-page Connector 32">
          <a:extLst>
            <a:ext uri="{FF2B5EF4-FFF2-40B4-BE49-F238E27FC236}">
              <a16:creationId xmlns:a16="http://schemas.microsoft.com/office/drawing/2014/main" xmlns="" id="{00000000-0008-0000-0100-000021000000}"/>
            </a:ext>
          </a:extLst>
        </xdr:cNvPr>
        <xdr:cNvSpPr/>
      </xdr:nvSpPr>
      <xdr:spPr>
        <a:xfrm>
          <a:off x="3815773" y="128174750"/>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172</xdr:row>
      <xdr:rowOff>190500</xdr:rowOff>
    </xdr:from>
    <xdr:to>
      <xdr:col>4</xdr:col>
      <xdr:colOff>531916</xdr:colOff>
      <xdr:row>172</xdr:row>
      <xdr:rowOff>503464</xdr:rowOff>
    </xdr:to>
    <xdr:sp macro="" textlink="">
      <xdr:nvSpPr>
        <xdr:cNvPr id="34" name="Flowchart: Off-page Connector 33">
          <a:extLst>
            <a:ext uri="{FF2B5EF4-FFF2-40B4-BE49-F238E27FC236}">
              <a16:creationId xmlns:a16="http://schemas.microsoft.com/office/drawing/2014/main" xmlns="" id="{00000000-0008-0000-0100-000022000000}"/>
            </a:ext>
          </a:extLst>
        </xdr:cNvPr>
        <xdr:cNvSpPr/>
      </xdr:nvSpPr>
      <xdr:spPr>
        <a:xfrm>
          <a:off x="3815773" y="129825750"/>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180</xdr:row>
      <xdr:rowOff>190500</xdr:rowOff>
    </xdr:from>
    <xdr:to>
      <xdr:col>4</xdr:col>
      <xdr:colOff>531916</xdr:colOff>
      <xdr:row>180</xdr:row>
      <xdr:rowOff>503464</xdr:rowOff>
    </xdr:to>
    <xdr:sp macro="" textlink="">
      <xdr:nvSpPr>
        <xdr:cNvPr id="35" name="Flowchart: Off-page Connector 34">
          <a:extLst>
            <a:ext uri="{FF2B5EF4-FFF2-40B4-BE49-F238E27FC236}">
              <a16:creationId xmlns:a16="http://schemas.microsoft.com/office/drawing/2014/main" xmlns="" id="{00000000-0008-0000-0100-000023000000}"/>
            </a:ext>
          </a:extLst>
        </xdr:cNvPr>
        <xdr:cNvSpPr/>
      </xdr:nvSpPr>
      <xdr:spPr>
        <a:xfrm>
          <a:off x="3815773" y="140303250"/>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185</xdr:row>
      <xdr:rowOff>190500</xdr:rowOff>
    </xdr:from>
    <xdr:to>
      <xdr:col>4</xdr:col>
      <xdr:colOff>531916</xdr:colOff>
      <xdr:row>185</xdr:row>
      <xdr:rowOff>503464</xdr:rowOff>
    </xdr:to>
    <xdr:sp macro="" textlink="">
      <xdr:nvSpPr>
        <xdr:cNvPr id="36" name="Flowchart: Off-page Connector 35">
          <a:extLst>
            <a:ext uri="{FF2B5EF4-FFF2-40B4-BE49-F238E27FC236}">
              <a16:creationId xmlns:a16="http://schemas.microsoft.com/office/drawing/2014/main" xmlns="" id="{00000000-0008-0000-0100-000024000000}"/>
            </a:ext>
          </a:extLst>
        </xdr:cNvPr>
        <xdr:cNvSpPr/>
      </xdr:nvSpPr>
      <xdr:spPr>
        <a:xfrm>
          <a:off x="3855461" y="140708063"/>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259773</xdr:colOff>
      <xdr:row>193</xdr:row>
      <xdr:rowOff>190500</xdr:rowOff>
    </xdr:from>
    <xdr:to>
      <xdr:col>4</xdr:col>
      <xdr:colOff>531916</xdr:colOff>
      <xdr:row>193</xdr:row>
      <xdr:rowOff>503464</xdr:rowOff>
    </xdr:to>
    <xdr:sp macro="" textlink="">
      <xdr:nvSpPr>
        <xdr:cNvPr id="37" name="Flowchart: Off-page Connector 36">
          <a:extLst>
            <a:ext uri="{FF2B5EF4-FFF2-40B4-BE49-F238E27FC236}">
              <a16:creationId xmlns:a16="http://schemas.microsoft.com/office/drawing/2014/main" xmlns="" id="{00000000-0008-0000-0100-000025000000}"/>
            </a:ext>
          </a:extLst>
        </xdr:cNvPr>
        <xdr:cNvSpPr/>
      </xdr:nvSpPr>
      <xdr:spPr>
        <a:xfrm>
          <a:off x="3855461" y="151066500"/>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6</xdr:col>
      <xdr:colOff>381001</xdr:colOff>
      <xdr:row>21</xdr:row>
      <xdr:rowOff>119062</xdr:rowOff>
    </xdr:from>
    <xdr:to>
      <xdr:col>6</xdr:col>
      <xdr:colOff>653144</xdr:colOff>
      <xdr:row>21</xdr:row>
      <xdr:rowOff>432026</xdr:rowOff>
    </xdr:to>
    <xdr:sp macro="" textlink="">
      <xdr:nvSpPr>
        <xdr:cNvPr id="118" name="Flowchart: Off-page Connector 117">
          <a:extLst>
            <a:ext uri="{FF2B5EF4-FFF2-40B4-BE49-F238E27FC236}">
              <a16:creationId xmlns:a16="http://schemas.microsoft.com/office/drawing/2014/main" xmlns="" id="{00000000-0008-0000-0100-000076000000}"/>
            </a:ext>
          </a:extLst>
        </xdr:cNvPr>
        <xdr:cNvSpPr/>
      </xdr:nvSpPr>
      <xdr:spPr>
        <a:xfrm>
          <a:off x="5548314" y="8929687"/>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6</xdr:col>
      <xdr:colOff>357187</xdr:colOff>
      <xdr:row>26</xdr:row>
      <xdr:rowOff>226219</xdr:rowOff>
    </xdr:from>
    <xdr:to>
      <xdr:col>6</xdr:col>
      <xdr:colOff>629330</xdr:colOff>
      <xdr:row>26</xdr:row>
      <xdr:rowOff>539183</xdr:rowOff>
    </xdr:to>
    <xdr:sp macro="" textlink="">
      <xdr:nvSpPr>
        <xdr:cNvPr id="120" name="Flowchart: Off-page Connector 119">
          <a:extLst>
            <a:ext uri="{FF2B5EF4-FFF2-40B4-BE49-F238E27FC236}">
              <a16:creationId xmlns:a16="http://schemas.microsoft.com/office/drawing/2014/main" xmlns="" id="{00000000-0008-0000-0100-000078000000}"/>
            </a:ext>
          </a:extLst>
        </xdr:cNvPr>
        <xdr:cNvSpPr/>
      </xdr:nvSpPr>
      <xdr:spPr>
        <a:xfrm>
          <a:off x="5524500" y="11275219"/>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357187</xdr:colOff>
      <xdr:row>34</xdr:row>
      <xdr:rowOff>154782</xdr:rowOff>
    </xdr:from>
    <xdr:to>
      <xdr:col>4</xdr:col>
      <xdr:colOff>629330</xdr:colOff>
      <xdr:row>34</xdr:row>
      <xdr:rowOff>467746</xdr:rowOff>
    </xdr:to>
    <xdr:sp macro="" textlink="">
      <xdr:nvSpPr>
        <xdr:cNvPr id="122" name="Flowchart: Off-page Connector 121">
          <a:extLst>
            <a:ext uri="{FF2B5EF4-FFF2-40B4-BE49-F238E27FC236}">
              <a16:creationId xmlns:a16="http://schemas.microsoft.com/office/drawing/2014/main" xmlns="" id="{00000000-0008-0000-0100-00007A000000}"/>
            </a:ext>
          </a:extLst>
        </xdr:cNvPr>
        <xdr:cNvSpPr/>
      </xdr:nvSpPr>
      <xdr:spPr>
        <a:xfrm>
          <a:off x="5929312" y="21919407"/>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381000</xdr:colOff>
      <xdr:row>39</xdr:row>
      <xdr:rowOff>154782</xdr:rowOff>
    </xdr:from>
    <xdr:to>
      <xdr:col>4</xdr:col>
      <xdr:colOff>653143</xdr:colOff>
      <xdr:row>39</xdr:row>
      <xdr:rowOff>467746</xdr:rowOff>
    </xdr:to>
    <xdr:sp macro="" textlink="">
      <xdr:nvSpPr>
        <xdr:cNvPr id="124" name="Flowchart: Off-page Connector 123">
          <a:extLst>
            <a:ext uri="{FF2B5EF4-FFF2-40B4-BE49-F238E27FC236}">
              <a16:creationId xmlns:a16="http://schemas.microsoft.com/office/drawing/2014/main" xmlns="" id="{00000000-0008-0000-0100-00007C000000}"/>
            </a:ext>
          </a:extLst>
        </xdr:cNvPr>
        <xdr:cNvSpPr/>
      </xdr:nvSpPr>
      <xdr:spPr>
        <a:xfrm>
          <a:off x="5953125" y="23967282"/>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oneCellAnchor>
    <xdr:from>
      <xdr:col>2</xdr:col>
      <xdr:colOff>1362075</xdr:colOff>
      <xdr:row>23</xdr:row>
      <xdr:rowOff>0</xdr:rowOff>
    </xdr:from>
    <xdr:ext cx="0" cy="424089"/>
    <xdr:pic>
      <xdr:nvPicPr>
        <xdr:cNvPr id="38" name="Picture 37" descr="logo kemenlhk.png">
          <a:extLst>
            <a:ext uri="{FF2B5EF4-FFF2-40B4-BE49-F238E27FC236}">
              <a16:creationId xmlns:a16="http://schemas.microsoft.com/office/drawing/2014/main" xmlns="" id="{00000000-0008-0000-01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36</xdr:row>
      <xdr:rowOff>0</xdr:rowOff>
    </xdr:from>
    <xdr:ext cx="0" cy="424089"/>
    <xdr:pic>
      <xdr:nvPicPr>
        <xdr:cNvPr id="39" name="Picture 37" descr="logo kemenlhk.png">
          <a:extLst>
            <a:ext uri="{FF2B5EF4-FFF2-40B4-BE49-F238E27FC236}">
              <a16:creationId xmlns:a16="http://schemas.microsoft.com/office/drawing/2014/main" xmlns="" id="{00000000-0008-0000-01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51</xdr:row>
      <xdr:rowOff>0</xdr:rowOff>
    </xdr:from>
    <xdr:ext cx="0" cy="424089"/>
    <xdr:pic>
      <xdr:nvPicPr>
        <xdr:cNvPr id="40" name="Picture 37" descr="logo kemenlhk.png">
          <a:extLst>
            <a:ext uri="{FF2B5EF4-FFF2-40B4-BE49-F238E27FC236}">
              <a16:creationId xmlns:a16="http://schemas.microsoft.com/office/drawing/2014/main" xmlns="" id="{00000000-0008-0000-01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63</xdr:row>
      <xdr:rowOff>0</xdr:rowOff>
    </xdr:from>
    <xdr:ext cx="0" cy="424089"/>
    <xdr:pic>
      <xdr:nvPicPr>
        <xdr:cNvPr id="41" name="Picture 37" descr="logo kemenlhk.png">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77</xdr:row>
      <xdr:rowOff>0</xdr:rowOff>
    </xdr:from>
    <xdr:ext cx="0" cy="424089"/>
    <xdr:pic>
      <xdr:nvPicPr>
        <xdr:cNvPr id="42" name="Picture 37" descr="logo kemenlhk.p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90</xdr:row>
      <xdr:rowOff>0</xdr:rowOff>
    </xdr:from>
    <xdr:ext cx="0" cy="424089"/>
    <xdr:pic>
      <xdr:nvPicPr>
        <xdr:cNvPr id="43" name="Picture 37" descr="logo kemenlhk.p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104</xdr:row>
      <xdr:rowOff>0</xdr:rowOff>
    </xdr:from>
    <xdr:ext cx="0" cy="424089"/>
    <xdr:pic>
      <xdr:nvPicPr>
        <xdr:cNvPr id="44" name="Picture 37" descr="logo kemenlhk.p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117</xdr:row>
      <xdr:rowOff>0</xdr:rowOff>
    </xdr:from>
    <xdr:ext cx="0" cy="424089"/>
    <xdr:pic>
      <xdr:nvPicPr>
        <xdr:cNvPr id="45" name="Picture 37" descr="logo kemenlhk.p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130</xdr:row>
      <xdr:rowOff>0</xdr:rowOff>
    </xdr:from>
    <xdr:ext cx="0" cy="424089"/>
    <xdr:pic>
      <xdr:nvPicPr>
        <xdr:cNvPr id="46" name="Picture 37" descr="logo kemenlhk.p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143</xdr:row>
      <xdr:rowOff>0</xdr:rowOff>
    </xdr:from>
    <xdr:ext cx="0" cy="424089"/>
    <xdr:pic>
      <xdr:nvPicPr>
        <xdr:cNvPr id="47" name="Picture 37" descr="logo kemenlhk.p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156</xdr:row>
      <xdr:rowOff>0</xdr:rowOff>
    </xdr:from>
    <xdr:ext cx="0" cy="424089"/>
    <xdr:pic>
      <xdr:nvPicPr>
        <xdr:cNvPr id="48" name="Picture 37" descr="logo kemenlhk.p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169</xdr:row>
      <xdr:rowOff>0</xdr:rowOff>
    </xdr:from>
    <xdr:ext cx="0" cy="424089"/>
    <xdr:pic>
      <xdr:nvPicPr>
        <xdr:cNvPr id="49" name="Picture 37" descr="logo kemenlhk.png">
          <a:extLst>
            <a:ext uri="{FF2B5EF4-FFF2-40B4-BE49-F238E27FC236}">
              <a16:creationId xmlns:a16="http://schemas.microsoft.com/office/drawing/2014/main" xmlns="" id="{00000000-0008-0000-01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182</xdr:row>
      <xdr:rowOff>0</xdr:rowOff>
    </xdr:from>
    <xdr:ext cx="0" cy="424089"/>
    <xdr:pic>
      <xdr:nvPicPr>
        <xdr:cNvPr id="50" name="Picture 37" descr="logo kemenlhk.png">
          <a:extLst>
            <a:ext uri="{FF2B5EF4-FFF2-40B4-BE49-F238E27FC236}">
              <a16:creationId xmlns:a16="http://schemas.microsoft.com/office/drawing/2014/main" xmlns="" id="{00000000-0008-0000-01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63</xdr:row>
      <xdr:rowOff>0</xdr:rowOff>
    </xdr:from>
    <xdr:ext cx="0" cy="424089"/>
    <xdr:pic>
      <xdr:nvPicPr>
        <xdr:cNvPr id="51" name="Picture 37" descr="logo kemenlhk.png">
          <a:extLst>
            <a:ext uri="{FF2B5EF4-FFF2-40B4-BE49-F238E27FC236}">
              <a16:creationId xmlns:a16="http://schemas.microsoft.com/office/drawing/2014/main" xmlns="" id="{00000000-0008-0000-0100-00003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34635281"/>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23</xdr:row>
      <xdr:rowOff>0</xdr:rowOff>
    </xdr:from>
    <xdr:ext cx="0" cy="424089"/>
    <xdr:pic>
      <xdr:nvPicPr>
        <xdr:cNvPr id="52" name="Picture 37" descr="logo kemenlhk.png">
          <a:extLst>
            <a:ext uri="{FF2B5EF4-FFF2-40B4-BE49-F238E27FC236}">
              <a16:creationId xmlns:a16="http://schemas.microsoft.com/office/drawing/2014/main" xmlns="" id="{00000000-0008-0000-01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36</xdr:row>
      <xdr:rowOff>0</xdr:rowOff>
    </xdr:from>
    <xdr:ext cx="0" cy="424089"/>
    <xdr:pic>
      <xdr:nvPicPr>
        <xdr:cNvPr id="54" name="Picture 37" descr="logo kemenlhk.png">
          <a:extLst>
            <a:ext uri="{FF2B5EF4-FFF2-40B4-BE49-F238E27FC236}">
              <a16:creationId xmlns:a16="http://schemas.microsoft.com/office/drawing/2014/main" xmlns="" id="{00000000-0008-0000-0100-00003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51</xdr:row>
      <xdr:rowOff>0</xdr:rowOff>
    </xdr:from>
    <xdr:ext cx="0" cy="424089"/>
    <xdr:pic>
      <xdr:nvPicPr>
        <xdr:cNvPr id="55" name="Picture 37" descr="logo kemenlhk.pn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63</xdr:row>
      <xdr:rowOff>0</xdr:rowOff>
    </xdr:from>
    <xdr:ext cx="0" cy="424089"/>
    <xdr:pic>
      <xdr:nvPicPr>
        <xdr:cNvPr id="56" name="Picture 37" descr="logo kemenlhk.png">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77</xdr:row>
      <xdr:rowOff>0</xdr:rowOff>
    </xdr:from>
    <xdr:ext cx="0" cy="424089"/>
    <xdr:pic>
      <xdr:nvPicPr>
        <xdr:cNvPr id="57" name="Picture 37" descr="logo kemenlhk.p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90</xdr:row>
      <xdr:rowOff>0</xdr:rowOff>
    </xdr:from>
    <xdr:ext cx="0" cy="424089"/>
    <xdr:pic>
      <xdr:nvPicPr>
        <xdr:cNvPr id="58" name="Picture 37" descr="logo kemenlhk.p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104</xdr:row>
      <xdr:rowOff>0</xdr:rowOff>
    </xdr:from>
    <xdr:ext cx="0" cy="424089"/>
    <xdr:pic>
      <xdr:nvPicPr>
        <xdr:cNvPr id="59" name="Picture 37" descr="logo kemenlhk.p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117</xdr:row>
      <xdr:rowOff>0</xdr:rowOff>
    </xdr:from>
    <xdr:ext cx="0" cy="424089"/>
    <xdr:pic>
      <xdr:nvPicPr>
        <xdr:cNvPr id="60" name="Picture 37" descr="logo kemenlhk.p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130</xdr:row>
      <xdr:rowOff>0</xdr:rowOff>
    </xdr:from>
    <xdr:ext cx="0" cy="424089"/>
    <xdr:pic>
      <xdr:nvPicPr>
        <xdr:cNvPr id="61" name="Picture 37" descr="logo kemenlhk.p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143</xdr:row>
      <xdr:rowOff>0</xdr:rowOff>
    </xdr:from>
    <xdr:ext cx="0" cy="424089"/>
    <xdr:pic>
      <xdr:nvPicPr>
        <xdr:cNvPr id="62" name="Picture 37" descr="logo kemenlhk.p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156</xdr:row>
      <xdr:rowOff>0</xdr:rowOff>
    </xdr:from>
    <xdr:ext cx="0" cy="424089"/>
    <xdr:pic>
      <xdr:nvPicPr>
        <xdr:cNvPr id="63" name="Picture 37" descr="logo kemenlhk.p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169</xdr:row>
      <xdr:rowOff>0</xdr:rowOff>
    </xdr:from>
    <xdr:ext cx="0" cy="424089"/>
    <xdr:pic>
      <xdr:nvPicPr>
        <xdr:cNvPr id="64" name="Picture 37" descr="logo kemenlhk.p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1362075</xdr:colOff>
      <xdr:row>182</xdr:row>
      <xdr:rowOff>0</xdr:rowOff>
    </xdr:from>
    <xdr:ext cx="0" cy="424089"/>
    <xdr:pic>
      <xdr:nvPicPr>
        <xdr:cNvPr id="65" name="Picture 37" descr="logo kemenlhk.p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2774156"/>
          <a:ext cx="0" cy="42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393772</xdr:colOff>
      <xdr:row>53</xdr:row>
      <xdr:rowOff>230331</xdr:rowOff>
    </xdr:from>
    <xdr:to>
      <xdr:col>4</xdr:col>
      <xdr:colOff>665915</xdr:colOff>
      <xdr:row>53</xdr:row>
      <xdr:rowOff>543295</xdr:rowOff>
    </xdr:to>
    <xdr:sp macro="" textlink="">
      <xdr:nvSpPr>
        <xdr:cNvPr id="66" name="Flowchart: Off-page Connector 65">
          <a:extLst>
            <a:ext uri="{FF2B5EF4-FFF2-40B4-BE49-F238E27FC236}">
              <a16:creationId xmlns:a16="http://schemas.microsoft.com/office/drawing/2014/main" xmlns="" id="{00000000-0008-0000-0100-000042000000}"/>
            </a:ext>
          </a:extLst>
        </xdr:cNvPr>
        <xdr:cNvSpPr/>
      </xdr:nvSpPr>
      <xdr:spPr>
        <a:xfrm>
          <a:off x="5965897" y="34901331"/>
          <a:ext cx="272143" cy="312964"/>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twoCellAnchor>
    <xdr:from>
      <xdr:col>4</xdr:col>
      <xdr:colOff>149679</xdr:colOff>
      <xdr:row>14</xdr:row>
      <xdr:rowOff>462643</xdr:rowOff>
    </xdr:from>
    <xdr:to>
      <xdr:col>4</xdr:col>
      <xdr:colOff>789215</xdr:colOff>
      <xdr:row>14</xdr:row>
      <xdr:rowOff>775608</xdr:rowOff>
    </xdr:to>
    <xdr:sp macro="" textlink="">
      <xdr:nvSpPr>
        <xdr:cNvPr id="3" name="Flowchart: Terminator 2">
          <a:extLst>
            <a:ext uri="{FF2B5EF4-FFF2-40B4-BE49-F238E27FC236}">
              <a16:creationId xmlns:a16="http://schemas.microsoft.com/office/drawing/2014/main" xmlns="" id="{00000000-0008-0000-0100-000003000000}"/>
            </a:ext>
          </a:extLst>
        </xdr:cNvPr>
        <xdr:cNvSpPr/>
      </xdr:nvSpPr>
      <xdr:spPr>
        <a:xfrm>
          <a:off x="5102679" y="3687536"/>
          <a:ext cx="639536" cy="312965"/>
        </a:xfrm>
        <a:prstGeom prst="flowChartTermina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id-ID"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H48"/>
  <sheetViews>
    <sheetView tabSelected="1" zoomScale="70" zoomScaleNormal="70" workbookViewId="0">
      <selection activeCell="B35" sqref="B35"/>
    </sheetView>
  </sheetViews>
  <sheetFormatPr defaultRowHeight="15"/>
  <cols>
    <col min="1" max="1" width="5.42578125" style="4" customWidth="1"/>
    <col min="2" max="2" width="65.85546875" customWidth="1"/>
    <col min="3" max="3" width="5.42578125" customWidth="1"/>
    <col min="4" max="4" width="30" customWidth="1"/>
    <col min="5" max="5" width="8" customWidth="1"/>
    <col min="6" max="6" width="10.5703125" customWidth="1"/>
    <col min="7" max="7" width="26.42578125" customWidth="1"/>
  </cols>
  <sheetData>
    <row r="1" spans="1:138" ht="21">
      <c r="A1" s="94"/>
      <c r="B1" s="95"/>
      <c r="C1" s="149" t="s">
        <v>25</v>
      </c>
      <c r="D1" s="150"/>
      <c r="E1" s="128"/>
      <c r="F1" s="129"/>
      <c r="G1" s="130"/>
    </row>
    <row r="2" spans="1:138" ht="21">
      <c r="A2" s="96"/>
      <c r="B2" s="97"/>
      <c r="C2" s="151" t="s">
        <v>26</v>
      </c>
      <c r="D2" s="152"/>
      <c r="E2" s="131"/>
      <c r="F2" s="132"/>
      <c r="G2" s="133"/>
    </row>
    <row r="3" spans="1:138" ht="21" customHeight="1">
      <c r="A3" s="96"/>
      <c r="B3" s="97"/>
      <c r="C3" s="151" t="s">
        <v>27</v>
      </c>
      <c r="D3" s="152"/>
      <c r="E3" s="161"/>
      <c r="F3" s="132"/>
      <c r="G3" s="133"/>
    </row>
    <row r="4" spans="1:138" ht="21" customHeight="1">
      <c r="A4" s="96"/>
      <c r="B4" s="97"/>
      <c r="C4" s="151" t="s">
        <v>28</v>
      </c>
      <c r="D4" s="152"/>
      <c r="E4" s="161"/>
      <c r="F4" s="132"/>
      <c r="G4" s="133"/>
    </row>
    <row r="5" spans="1:138" ht="21">
      <c r="A5" s="96"/>
      <c r="B5" s="97"/>
      <c r="C5" s="153" t="s">
        <v>29</v>
      </c>
      <c r="D5" s="154"/>
      <c r="E5" s="131"/>
      <c r="F5" s="132"/>
      <c r="G5" s="133"/>
    </row>
    <row r="6" spans="1:138" ht="21">
      <c r="A6" s="96"/>
      <c r="B6" s="97"/>
      <c r="C6" s="155" t="s">
        <v>30</v>
      </c>
      <c r="D6" s="156"/>
      <c r="E6" s="165" t="s">
        <v>48</v>
      </c>
      <c r="F6" s="166"/>
      <c r="G6" s="167"/>
    </row>
    <row r="7" spans="1:138" ht="18.75">
      <c r="A7" s="168" t="s">
        <v>42</v>
      </c>
      <c r="B7" s="169"/>
      <c r="C7" s="157"/>
      <c r="D7" s="158"/>
      <c r="E7" s="170"/>
      <c r="F7" s="171"/>
      <c r="G7" s="172"/>
    </row>
    <row r="8" spans="1:138" ht="18" customHeight="1">
      <c r="A8" s="98"/>
      <c r="B8" s="99"/>
      <c r="C8" s="157"/>
      <c r="D8" s="158"/>
      <c r="E8" s="170"/>
      <c r="F8" s="171"/>
      <c r="G8" s="172"/>
    </row>
    <row r="9" spans="1:138" ht="18.75">
      <c r="A9" s="168" t="s">
        <v>22</v>
      </c>
      <c r="B9" s="169"/>
      <c r="C9" s="157"/>
      <c r="D9" s="158"/>
      <c r="E9" s="170"/>
      <c r="F9" s="171"/>
      <c r="G9" s="172"/>
    </row>
    <row r="10" spans="1:138" ht="21" customHeight="1">
      <c r="A10" s="134" t="s">
        <v>23</v>
      </c>
      <c r="B10" s="135"/>
      <c r="C10" s="157"/>
      <c r="D10" s="158"/>
      <c r="E10" s="162" t="s">
        <v>47</v>
      </c>
      <c r="F10" s="163"/>
      <c r="G10" s="164"/>
    </row>
    <row r="11" spans="1:138" ht="21">
      <c r="A11" s="96"/>
      <c r="B11" s="97"/>
      <c r="C11" s="159"/>
      <c r="D11" s="160"/>
      <c r="E11" s="173" t="s">
        <v>41</v>
      </c>
      <c r="F11" s="174"/>
      <c r="G11" s="175"/>
    </row>
    <row r="12" spans="1:138" ht="36.75" customHeight="1" thickBot="1">
      <c r="A12" s="100"/>
      <c r="B12" s="101"/>
      <c r="C12" s="179" t="s">
        <v>31</v>
      </c>
      <c r="D12" s="180"/>
      <c r="E12" s="176"/>
      <c r="F12" s="177"/>
      <c r="G12" s="178"/>
    </row>
    <row r="13" spans="1:138" ht="15.75">
      <c r="A13" s="141" t="s">
        <v>32</v>
      </c>
      <c r="B13" s="142"/>
      <c r="C13" s="144" t="s">
        <v>38</v>
      </c>
      <c r="D13" s="145"/>
      <c r="E13" s="145"/>
      <c r="F13" s="145"/>
      <c r="G13" s="146"/>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row>
    <row r="14" spans="1:138" ht="15.75">
      <c r="A14" s="102" t="s">
        <v>20</v>
      </c>
      <c r="B14" s="112"/>
      <c r="C14" s="103">
        <v>1</v>
      </c>
      <c r="D14" s="147"/>
      <c r="E14" s="147"/>
      <c r="F14" s="147"/>
      <c r="G14" s="148"/>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row>
    <row r="15" spans="1:138" ht="15.75">
      <c r="A15" s="104" t="s">
        <v>35</v>
      </c>
      <c r="B15" s="113"/>
      <c r="C15" s="106" t="s">
        <v>35</v>
      </c>
      <c r="D15" s="147"/>
      <c r="E15" s="147"/>
      <c r="F15" s="147"/>
      <c r="G15" s="148"/>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row>
    <row r="16" spans="1:138" ht="15.75">
      <c r="A16" s="104" t="s">
        <v>36</v>
      </c>
      <c r="B16" s="113"/>
      <c r="C16" s="106" t="s">
        <v>36</v>
      </c>
      <c r="D16" s="147"/>
      <c r="E16" s="147"/>
      <c r="F16" s="147"/>
      <c r="G16" s="148"/>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row>
    <row r="17" spans="1:138" ht="16.5" thickBot="1">
      <c r="A17" s="104" t="s">
        <v>37</v>
      </c>
      <c r="B17" s="113"/>
      <c r="C17" s="106" t="s">
        <v>37</v>
      </c>
      <c r="D17" s="147"/>
      <c r="E17" s="147"/>
      <c r="F17" s="147"/>
      <c r="G17" s="148"/>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row>
    <row r="18" spans="1:138" ht="15.75">
      <c r="A18" s="141" t="s">
        <v>34</v>
      </c>
      <c r="B18" s="142"/>
      <c r="C18" s="141" t="s">
        <v>39</v>
      </c>
      <c r="D18" s="142"/>
      <c r="E18" s="142"/>
      <c r="F18" s="142"/>
      <c r="G18" s="14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row>
    <row r="19" spans="1:138" ht="15.75">
      <c r="A19" s="107" t="s">
        <v>20</v>
      </c>
      <c r="B19" s="108"/>
      <c r="C19" s="109">
        <v>1</v>
      </c>
      <c r="D19" s="147"/>
      <c r="E19" s="147"/>
      <c r="F19" s="147"/>
      <c r="G19" s="148"/>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row>
    <row r="20" spans="1:138" ht="18.75">
      <c r="A20" s="104" t="s">
        <v>35</v>
      </c>
      <c r="B20" s="105"/>
      <c r="C20" s="106" t="s">
        <v>35</v>
      </c>
      <c r="D20" s="147"/>
      <c r="E20" s="147"/>
      <c r="F20" s="147"/>
      <c r="G20" s="148"/>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row>
    <row r="21" spans="1:138" ht="18.75">
      <c r="A21" s="104" t="s">
        <v>36</v>
      </c>
      <c r="B21" s="105"/>
      <c r="C21" s="106" t="s">
        <v>36</v>
      </c>
      <c r="D21" s="147"/>
      <c r="E21" s="147"/>
      <c r="F21" s="147"/>
      <c r="G21" s="148"/>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row>
    <row r="22" spans="1:138" ht="19.5" thickBot="1">
      <c r="A22" s="104" t="s">
        <v>37</v>
      </c>
      <c r="B22" s="105"/>
      <c r="C22" s="106" t="s">
        <v>37</v>
      </c>
      <c r="D22" s="147"/>
      <c r="E22" s="147"/>
      <c r="F22" s="147"/>
      <c r="G22" s="148"/>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row>
    <row r="23" spans="1:138">
      <c r="A23" s="139" t="s">
        <v>33</v>
      </c>
      <c r="B23" s="140"/>
      <c r="C23" s="136" t="s">
        <v>40</v>
      </c>
      <c r="D23" s="137"/>
      <c r="E23" s="137"/>
      <c r="F23" s="137"/>
      <c r="G23" s="138"/>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row>
    <row r="24" spans="1:138" ht="20.25" customHeight="1">
      <c r="A24" s="110"/>
      <c r="B24" s="114"/>
      <c r="C24" s="115"/>
      <c r="D24" s="183"/>
      <c r="E24" s="183"/>
      <c r="F24" s="183"/>
      <c r="G24" s="184"/>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row>
    <row r="25" spans="1:138" ht="21.75" customHeight="1" thickBot="1">
      <c r="A25" s="111"/>
      <c r="B25" s="116"/>
      <c r="C25" s="117"/>
      <c r="D25" s="181" t="s">
        <v>50</v>
      </c>
      <c r="E25" s="181"/>
      <c r="F25" s="181"/>
      <c r="G25" s="182"/>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row>
    <row r="26" spans="1:138">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row>
    <row r="27" spans="1:138" s="90" customFormat="1" ht="18.75">
      <c r="A27" s="205" t="s">
        <v>44</v>
      </c>
      <c r="B27" s="206"/>
      <c r="C27" s="206"/>
      <c r="D27" s="206"/>
      <c r="E27" s="207" t="s">
        <v>55</v>
      </c>
      <c r="F27" s="207"/>
      <c r="G27" s="208"/>
      <c r="H27" s="217"/>
      <c r="I27" s="218" t="s">
        <v>56</v>
      </c>
      <c r="J27" s="217"/>
      <c r="K27" s="217"/>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row>
    <row r="28" spans="1:138" s="90" customFormat="1">
      <c r="A28" s="209">
        <v>1</v>
      </c>
      <c r="B28" s="210" t="s">
        <v>45</v>
      </c>
      <c r="C28" s="210"/>
      <c r="D28" s="210"/>
      <c r="E28" s="211"/>
      <c r="F28" s="211"/>
      <c r="G28" s="212"/>
      <c r="H28" s="217"/>
      <c r="I28" s="217"/>
      <c r="J28" s="217"/>
      <c r="K28" s="217"/>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row>
    <row r="29" spans="1:138" s="90" customFormat="1">
      <c r="A29" s="209">
        <v>2</v>
      </c>
      <c r="B29" s="210" t="s">
        <v>49</v>
      </c>
      <c r="C29" s="210"/>
      <c r="D29" s="210"/>
      <c r="E29" s="211"/>
      <c r="F29" s="211"/>
      <c r="G29" s="212"/>
      <c r="H29" s="217">
        <v>1</v>
      </c>
      <c r="I29" s="219" t="s">
        <v>57</v>
      </c>
      <c r="J29" s="217"/>
      <c r="K29" s="217"/>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row>
    <row r="30" spans="1:138" s="90" customFormat="1">
      <c r="A30" s="213">
        <v>3</v>
      </c>
      <c r="B30" s="214" t="s">
        <v>46</v>
      </c>
      <c r="C30" s="214"/>
      <c r="D30" s="214"/>
      <c r="E30" s="215"/>
      <c r="F30" s="215"/>
      <c r="G30" s="216"/>
      <c r="H30" s="217">
        <v>2</v>
      </c>
      <c r="I30" s="219" t="s">
        <v>58</v>
      </c>
      <c r="J30" s="217"/>
      <c r="K30" s="217"/>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row>
    <row r="31" spans="1:138">
      <c r="H31" s="217">
        <v>3</v>
      </c>
      <c r="I31" s="219" t="s">
        <v>59</v>
      </c>
      <c r="J31" s="217"/>
      <c r="K31" s="217"/>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row>
    <row r="32" spans="1:138">
      <c r="H32" s="217">
        <v>4</v>
      </c>
      <c r="I32" s="219" t="s">
        <v>60</v>
      </c>
      <c r="J32" s="217"/>
      <c r="K32" s="217"/>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row>
    <row r="33" spans="8:138">
      <c r="H33" s="217">
        <v>5</v>
      </c>
      <c r="I33" s="219" t="s">
        <v>61</v>
      </c>
      <c r="J33" s="217"/>
      <c r="K33" s="217"/>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row>
    <row r="34" spans="8:138">
      <c r="H34" s="217">
        <v>6</v>
      </c>
      <c r="I34" s="219" t="s">
        <v>62</v>
      </c>
      <c r="J34" s="217"/>
      <c r="K34" s="217"/>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row>
    <row r="35" spans="8:138">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row>
    <row r="36" spans="8:138">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row>
    <row r="37" spans="8:138">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row>
    <row r="38" spans="8:138">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row>
    <row r="39" spans="8:138">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row>
    <row r="40" spans="8:138">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row>
    <row r="41" spans="8:138">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row>
    <row r="42" spans="8:138">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row>
    <row r="43" spans="8:138">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row>
    <row r="44" spans="8:138">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row>
    <row r="45" spans="8:138">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row>
    <row r="46" spans="8:138">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row>
    <row r="47" spans="8:138">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row>
    <row r="48" spans="8:138">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row>
  </sheetData>
  <mergeCells count="37">
    <mergeCell ref="D20:G20"/>
    <mergeCell ref="D17:G17"/>
    <mergeCell ref="E27:G30"/>
    <mergeCell ref="A7:B7"/>
    <mergeCell ref="A9:B9"/>
    <mergeCell ref="E7:G9"/>
    <mergeCell ref="E11:G11"/>
    <mergeCell ref="D15:G15"/>
    <mergeCell ref="E12:G12"/>
    <mergeCell ref="C12:D12"/>
    <mergeCell ref="D25:G25"/>
    <mergeCell ref="D24:G24"/>
    <mergeCell ref="C3:D3"/>
    <mergeCell ref="C5:D5"/>
    <mergeCell ref="C6:D11"/>
    <mergeCell ref="E3:G3"/>
    <mergeCell ref="E10:G10"/>
    <mergeCell ref="C4:D4"/>
    <mergeCell ref="E4:G4"/>
    <mergeCell ref="E5:G5"/>
    <mergeCell ref="E6:G6"/>
    <mergeCell ref="E1:G1"/>
    <mergeCell ref="E2:G2"/>
    <mergeCell ref="A10:B10"/>
    <mergeCell ref="C23:G23"/>
    <mergeCell ref="A23:B23"/>
    <mergeCell ref="A18:B18"/>
    <mergeCell ref="C18:G18"/>
    <mergeCell ref="C13:G13"/>
    <mergeCell ref="A13:B13"/>
    <mergeCell ref="D14:G14"/>
    <mergeCell ref="D19:G19"/>
    <mergeCell ref="D16:G16"/>
    <mergeCell ref="D21:G21"/>
    <mergeCell ref="D22:G22"/>
    <mergeCell ref="C1:D1"/>
    <mergeCell ref="C2:D2"/>
  </mergeCells>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195"/>
  <sheetViews>
    <sheetView zoomScale="80" zoomScaleNormal="80" workbookViewId="0">
      <pane ySplit="14" topLeftCell="A15" activePane="bottomLeft" state="frozen"/>
      <selection pane="bottomLeft" activeCell="M16" sqref="M16"/>
    </sheetView>
  </sheetViews>
  <sheetFormatPr defaultRowHeight="15"/>
  <cols>
    <col min="1" max="1" width="5.42578125" customWidth="1"/>
    <col min="2" max="2" width="10.5703125" style="79" hidden="1" customWidth="1"/>
    <col min="3" max="3" width="45" style="8" customWidth="1"/>
    <col min="4" max="4" width="13.140625" style="118" hidden="1" customWidth="1"/>
    <col min="5" max="8" width="13.7109375" customWidth="1"/>
    <col min="9" max="10" width="13.7109375" style="4" hidden="1" customWidth="1"/>
    <col min="11" max="11" width="13.7109375" hidden="1" customWidth="1"/>
    <col min="12" max="12" width="13.7109375" style="2" hidden="1" customWidth="1"/>
    <col min="13" max="13" width="30" style="17" customWidth="1"/>
    <col min="14" max="14" width="8" customWidth="1"/>
    <col min="15" max="15" width="10.5703125" customWidth="1"/>
    <col min="16" max="16" width="30.140625" style="21" customWidth="1"/>
    <col min="17" max="17" width="17" style="63" customWidth="1"/>
    <col min="18" max="18" width="9.140625" customWidth="1"/>
    <col min="19" max="19" width="13.140625" hidden="1" customWidth="1"/>
    <col min="40" max="41" width="9.140625" hidden="1" customWidth="1"/>
  </cols>
  <sheetData>
    <row r="1" spans="1:41" hidden="1">
      <c r="A1" s="90"/>
      <c r="C1" s="79" t="s">
        <v>51</v>
      </c>
      <c r="E1" s="203" t="s">
        <v>43</v>
      </c>
      <c r="F1" s="203"/>
      <c r="G1" s="203"/>
      <c r="H1" s="203"/>
      <c r="I1" s="203"/>
      <c r="J1" s="203"/>
      <c r="K1" s="203"/>
      <c r="L1" s="203"/>
      <c r="M1" s="203"/>
      <c r="N1" s="203"/>
      <c r="O1" s="203"/>
      <c r="P1" s="203"/>
      <c r="Q1" s="203"/>
    </row>
    <row r="2" spans="1:41" hidden="1">
      <c r="A2" s="90"/>
      <c r="C2" s="79" t="s">
        <v>52</v>
      </c>
      <c r="E2" s="203"/>
      <c r="F2" s="203"/>
      <c r="G2" s="203"/>
      <c r="H2" s="203"/>
      <c r="I2" s="203"/>
      <c r="J2" s="203"/>
      <c r="K2" s="203"/>
      <c r="L2" s="203"/>
      <c r="M2" s="203"/>
      <c r="N2" s="203"/>
      <c r="O2" s="203"/>
      <c r="P2" s="203"/>
      <c r="Q2" s="203"/>
    </row>
    <row r="3" spans="1:41" ht="15.75" hidden="1">
      <c r="A3" s="90"/>
      <c r="B3" s="80" t="s">
        <v>13</v>
      </c>
      <c r="C3" s="48" t="s">
        <v>11</v>
      </c>
      <c r="D3" s="200"/>
      <c r="E3" s="203"/>
      <c r="F3" s="203"/>
      <c r="G3" s="203"/>
      <c r="H3" s="203"/>
      <c r="I3" s="203"/>
      <c r="J3" s="203"/>
      <c r="K3" s="203"/>
      <c r="L3" s="203"/>
      <c r="M3" s="203"/>
      <c r="N3" s="203"/>
      <c r="O3" s="203"/>
      <c r="P3" s="203"/>
      <c r="Q3" s="203"/>
    </row>
    <row r="4" spans="1:41" hidden="1">
      <c r="A4" s="90"/>
      <c r="B4" s="80" t="s">
        <v>4</v>
      </c>
      <c r="C4" s="89" t="s">
        <v>63</v>
      </c>
      <c r="D4" s="200"/>
      <c r="E4" s="203"/>
      <c r="F4" s="203"/>
      <c r="G4" s="203"/>
      <c r="H4" s="203"/>
      <c r="I4" s="203"/>
      <c r="J4" s="203"/>
      <c r="K4" s="203"/>
      <c r="L4" s="203"/>
      <c r="M4" s="203"/>
      <c r="N4" s="203"/>
      <c r="O4" s="203"/>
      <c r="P4" s="203"/>
      <c r="Q4" s="203"/>
    </row>
    <row r="5" spans="1:41" ht="15.75" hidden="1">
      <c r="A5" s="90"/>
      <c r="B5" s="80" t="s">
        <v>5</v>
      </c>
      <c r="C5" s="49" t="s">
        <v>64</v>
      </c>
      <c r="D5" s="200"/>
      <c r="E5" s="203"/>
      <c r="F5" s="203"/>
      <c r="G5" s="203"/>
      <c r="H5" s="203"/>
      <c r="I5" s="203"/>
      <c r="J5" s="203"/>
      <c r="K5" s="203"/>
      <c r="L5" s="203"/>
      <c r="M5" s="203"/>
      <c r="N5" s="203"/>
      <c r="O5" s="203"/>
      <c r="P5" s="203"/>
      <c r="Q5" s="203"/>
    </row>
    <row r="6" spans="1:41" ht="15.75" hidden="1">
      <c r="A6" s="90"/>
      <c r="B6" s="80" t="s">
        <v>6</v>
      </c>
      <c r="C6" s="49" t="s">
        <v>65</v>
      </c>
      <c r="D6" s="200"/>
      <c r="E6" s="203"/>
      <c r="F6" s="203"/>
      <c r="G6" s="203"/>
      <c r="H6" s="203"/>
      <c r="I6" s="203"/>
      <c r="J6" s="203"/>
      <c r="K6" s="203"/>
      <c r="L6" s="203"/>
      <c r="M6" s="203"/>
      <c r="N6" s="203"/>
      <c r="O6" s="203"/>
      <c r="P6" s="203"/>
      <c r="Q6" s="203"/>
    </row>
    <row r="7" spans="1:41" ht="15.75" hidden="1">
      <c r="A7" s="90"/>
      <c r="B7" s="80" t="s">
        <v>7</v>
      </c>
      <c r="C7" s="49" t="s">
        <v>66</v>
      </c>
      <c r="D7" s="200"/>
      <c r="E7" s="203"/>
      <c r="F7" s="203"/>
      <c r="G7" s="203"/>
      <c r="H7" s="203"/>
      <c r="I7" s="203"/>
      <c r="J7" s="203"/>
      <c r="K7" s="203"/>
      <c r="L7" s="203"/>
      <c r="M7" s="203"/>
      <c r="N7" s="203"/>
      <c r="O7" s="203"/>
      <c r="P7" s="203"/>
      <c r="Q7" s="203"/>
    </row>
    <row r="8" spans="1:41" ht="15.75" hidden="1">
      <c r="A8" s="90"/>
      <c r="B8" s="80" t="s">
        <v>8</v>
      </c>
      <c r="C8" s="49"/>
      <c r="D8" s="200"/>
      <c r="E8" s="203"/>
      <c r="F8" s="203"/>
      <c r="G8" s="203"/>
      <c r="H8" s="203"/>
      <c r="I8" s="203"/>
      <c r="J8" s="203"/>
      <c r="K8" s="203"/>
      <c r="L8" s="203"/>
      <c r="M8" s="203"/>
      <c r="N8" s="203"/>
      <c r="O8" s="203"/>
      <c r="P8" s="203"/>
      <c r="Q8" s="203"/>
    </row>
    <row r="9" spans="1:41" ht="15.75" hidden="1">
      <c r="A9" s="90"/>
      <c r="B9" s="80" t="s">
        <v>9</v>
      </c>
      <c r="C9" s="49"/>
      <c r="D9" s="200"/>
      <c r="E9" s="203"/>
      <c r="F9" s="203"/>
      <c r="G9" s="203"/>
      <c r="H9" s="203"/>
      <c r="I9" s="203"/>
      <c r="J9" s="203"/>
      <c r="K9" s="203"/>
      <c r="L9" s="203"/>
      <c r="M9" s="203"/>
      <c r="N9" s="203"/>
      <c r="O9" s="203"/>
      <c r="P9" s="203"/>
      <c r="Q9" s="203"/>
    </row>
    <row r="10" spans="1:41" ht="15.75" hidden="1">
      <c r="A10" s="90"/>
      <c r="B10" s="80" t="s">
        <v>14</v>
      </c>
      <c r="C10" s="49"/>
      <c r="D10" s="200"/>
      <c r="E10" s="203"/>
      <c r="F10" s="203"/>
      <c r="G10" s="203"/>
      <c r="H10" s="203"/>
      <c r="I10" s="203"/>
      <c r="J10" s="203"/>
      <c r="K10" s="203"/>
      <c r="L10" s="203"/>
      <c r="M10" s="203"/>
      <c r="N10" s="203"/>
      <c r="O10" s="203"/>
      <c r="P10" s="203"/>
      <c r="Q10" s="203"/>
    </row>
    <row r="11" spans="1:41" ht="15.75" hidden="1">
      <c r="A11" s="90"/>
      <c r="B11" s="80" t="s">
        <v>15</v>
      </c>
      <c r="C11" s="49"/>
      <c r="D11" s="200"/>
      <c r="E11" s="203"/>
      <c r="F11" s="203"/>
      <c r="G11" s="203"/>
      <c r="H11" s="203"/>
      <c r="I11" s="203"/>
      <c r="J11" s="203"/>
      <c r="K11" s="203"/>
      <c r="L11" s="203"/>
      <c r="M11" s="203"/>
      <c r="N11" s="203"/>
      <c r="O11" s="203"/>
      <c r="P11" s="203"/>
      <c r="Q11" s="203"/>
    </row>
    <row r="12" spans="1:41" ht="15.75" hidden="1">
      <c r="A12" s="90"/>
      <c r="B12" s="91"/>
      <c r="C12" s="92"/>
      <c r="D12" s="88"/>
      <c r="E12" s="204"/>
      <c r="F12" s="204"/>
      <c r="G12" s="204"/>
      <c r="H12" s="204"/>
      <c r="I12" s="204"/>
      <c r="J12" s="204"/>
      <c r="K12" s="204"/>
      <c r="L12" s="204"/>
      <c r="M12" s="204"/>
      <c r="N12" s="204"/>
      <c r="O12" s="204"/>
      <c r="P12" s="204"/>
      <c r="Q12" s="204"/>
    </row>
    <row r="13" spans="1:41" s="7" customFormat="1">
      <c r="A13" s="201" t="s">
        <v>10</v>
      </c>
      <c r="B13" s="185" t="s">
        <v>13</v>
      </c>
      <c r="C13" s="201" t="s">
        <v>0</v>
      </c>
      <c r="D13" s="187" t="s">
        <v>24</v>
      </c>
      <c r="E13" s="194" t="s">
        <v>11</v>
      </c>
      <c r="F13" s="195"/>
      <c r="G13" s="195"/>
      <c r="H13" s="195"/>
      <c r="I13" s="195"/>
      <c r="J13" s="195"/>
      <c r="K13" s="195"/>
      <c r="L13" s="196"/>
      <c r="M13" s="189" t="s">
        <v>12</v>
      </c>
      <c r="N13" s="190"/>
      <c r="O13" s="190"/>
      <c r="P13" s="191"/>
      <c r="Q13" s="192" t="s">
        <v>2</v>
      </c>
      <c r="S13" s="68" t="s">
        <v>21</v>
      </c>
    </row>
    <row r="14" spans="1:41" s="24" customFormat="1" ht="50.1" customHeight="1">
      <c r="A14" s="202"/>
      <c r="B14" s="186"/>
      <c r="C14" s="202"/>
      <c r="D14" s="188"/>
      <c r="E14" s="31" t="str">
        <f>C4</f>
        <v>Direktur</v>
      </c>
      <c r="F14" s="31" t="str">
        <f>C5</f>
        <v>Kasubdit</v>
      </c>
      <c r="G14" s="31" t="str">
        <f>C6</f>
        <v>Kasie</v>
      </c>
      <c r="H14" s="31" t="str">
        <f>C7</f>
        <v>Analis Data</v>
      </c>
      <c r="I14" s="31">
        <f>C8</f>
        <v>0</v>
      </c>
      <c r="J14" s="31">
        <f>C9</f>
        <v>0</v>
      </c>
      <c r="K14" s="31">
        <f>C10</f>
        <v>0</v>
      </c>
      <c r="L14" s="32">
        <f>C11</f>
        <v>0</v>
      </c>
      <c r="M14" s="14" t="s">
        <v>17</v>
      </c>
      <c r="N14" s="33" t="s">
        <v>1</v>
      </c>
      <c r="O14" s="34" t="s">
        <v>19</v>
      </c>
      <c r="P14" s="15" t="s">
        <v>18</v>
      </c>
      <c r="Q14" s="193"/>
      <c r="S14" s="69"/>
    </row>
    <row r="15" spans="1:41" ht="90" customHeight="1">
      <c r="A15" s="35">
        <v>1</v>
      </c>
      <c r="B15" s="73" t="s">
        <v>4</v>
      </c>
      <c r="C15" s="9"/>
      <c r="E15" s="120"/>
      <c r="F15" s="120"/>
      <c r="G15" s="120"/>
      <c r="H15" s="120"/>
      <c r="I15" s="120"/>
      <c r="J15" s="120"/>
      <c r="K15" s="120"/>
      <c r="L15" s="120"/>
      <c r="M15" s="30"/>
      <c r="N15" s="36"/>
      <c r="O15" s="37" t="s">
        <v>3</v>
      </c>
      <c r="P15" s="38"/>
      <c r="Q15" s="39"/>
      <c r="S15" s="28"/>
    </row>
    <row r="16" spans="1:41" ht="90" customHeight="1">
      <c r="A16" s="35">
        <v>2</v>
      </c>
      <c r="B16" s="73"/>
      <c r="C16" s="9"/>
      <c r="D16" s="73"/>
      <c r="E16" s="120" t="str">
        <f t="shared" ref="E16:E21" si="0">IF(B16="A",S16,IF(B16="B"," ",IF(B16="C"," ",IF(B16="D"," ",IF(B16="E"," ",IF(B16="F"," ",IF(B16="G"," ",IF(B16="H"," "," "))))))))</f>
        <v xml:space="preserve"> </v>
      </c>
      <c r="F16" s="120" t="str">
        <f t="shared" ref="F16:F21" si="1">IF(B16="B",S16,IF(B16="A"," ",IF(B16="C"," ",IF(B16="A"," ",IF(B16="E"," ",IF(B16="F"," ",IF(B16="G"," ",IF(B16="H"," "," "))))))))</f>
        <v xml:space="preserve"> </v>
      </c>
      <c r="G16" s="120" t="str">
        <f t="shared" ref="G16:G21" si="2">IF(B16="C",S16,IF(B16="B"," ",IF(B16="A"," ",IF(B16="A"," ",IF(B16="E"," ",IF(B16="F"," ",IF(B16="G"," ",IF(B16="H"," "," "))))))))</f>
        <v xml:space="preserve"> </v>
      </c>
      <c r="H16" s="120" t="str">
        <f t="shared" ref="H16:H21" si="3">IF(B16="D",S16,IF(B16="B"," ",IF(B16="C"," ",IF(B16="A"," ",IF(B16="E"," ",IF(B16="F"," ",IF(B16="G"," ",IF(B16="H"," "," "))))))))</f>
        <v xml:space="preserve"> </v>
      </c>
      <c r="I16" s="120" t="str">
        <f t="shared" ref="I16:I21" si="4">IF(B16="E",S16,IF(B16="B"," ",IF(B16="A"," ",IF(B16="C"," ",IF(B16="D"," ",IF(B16="F"," ",IF(B16="G"," ",IF(B16="H"," "," "))))))))</f>
        <v xml:space="preserve"> </v>
      </c>
      <c r="J16" s="120" t="str">
        <f t="shared" ref="J16:J21" si="5">IF(B16="F",S16,IF(B16="B"," ",IF(B16="A"," ",IF(B16="C"," ",IF(B16="D"," ",IF(B16="E"," ",IF(B16="G"," ",IF(B16="H"," "," "))))))))</f>
        <v xml:space="preserve"> </v>
      </c>
      <c r="K16" s="120" t="str">
        <f t="shared" ref="K16:K21" si="6">IF(B16="G",S16,IF(B16="B"," ",IF(B16="A"," ",IF(B16="C"," ",IF(B16="D"," ",IF(B16="E"," ",IF(B16="F"," ",IF(B16="H"," "," "))))))))</f>
        <v xml:space="preserve"> </v>
      </c>
      <c r="L16" s="120" t="str">
        <f t="shared" ref="L16:L21" si="7">IF(B16="H",S16,IF(B16="B"," ",IF(B16="A"," ",IF(B16="C"," ",IF(B16="D"," ",IF(B16="E"," ",IF(B16="F"," ",IF(B16="G"," "," "))))))))</f>
        <v xml:space="preserve"> </v>
      </c>
      <c r="M16" s="30"/>
      <c r="N16" s="36"/>
      <c r="O16" s="37" t="s">
        <v>3</v>
      </c>
      <c r="P16" s="38"/>
      <c r="Q16" s="39"/>
      <c r="S16" s="28" t="str">
        <f t="shared" ref="S16:S21" si="8">IF(D16="P","□",IF(D16="K","◊"," "))</f>
        <v xml:space="preserve"> </v>
      </c>
      <c r="AN16" s="2" t="s">
        <v>4</v>
      </c>
      <c r="AO16" s="4" t="s">
        <v>53</v>
      </c>
    </row>
    <row r="17" spans="1:41" ht="90" customHeight="1">
      <c r="A17" s="35">
        <v>3</v>
      </c>
      <c r="B17" s="73"/>
      <c r="C17" s="9"/>
      <c r="D17" s="73"/>
      <c r="E17" s="120" t="str">
        <f t="shared" si="0"/>
        <v xml:space="preserve"> </v>
      </c>
      <c r="F17" s="120" t="str">
        <f t="shared" si="1"/>
        <v xml:space="preserve"> </v>
      </c>
      <c r="G17" s="120" t="str">
        <f t="shared" si="2"/>
        <v xml:space="preserve"> </v>
      </c>
      <c r="H17" s="120" t="str">
        <f t="shared" si="3"/>
        <v xml:space="preserve"> </v>
      </c>
      <c r="I17" s="120" t="str">
        <f t="shared" si="4"/>
        <v xml:space="preserve"> </v>
      </c>
      <c r="J17" s="120" t="str">
        <f t="shared" si="5"/>
        <v xml:space="preserve"> </v>
      </c>
      <c r="K17" s="120" t="str">
        <f t="shared" si="6"/>
        <v xml:space="preserve"> </v>
      </c>
      <c r="L17" s="120" t="str">
        <f t="shared" si="7"/>
        <v xml:space="preserve"> </v>
      </c>
      <c r="M17" s="30"/>
      <c r="N17" s="36"/>
      <c r="O17" s="37" t="s">
        <v>3</v>
      </c>
      <c r="P17" s="38"/>
      <c r="Q17" s="39"/>
      <c r="S17" s="28" t="str">
        <f t="shared" si="8"/>
        <v xml:space="preserve"> </v>
      </c>
      <c r="AN17" s="2" t="s">
        <v>5</v>
      </c>
      <c r="AO17" s="4" t="s">
        <v>54</v>
      </c>
    </row>
    <row r="18" spans="1:41" ht="90" customHeight="1">
      <c r="A18" s="35">
        <v>4</v>
      </c>
      <c r="B18" s="73"/>
      <c r="C18" s="9"/>
      <c r="D18" s="73"/>
      <c r="E18" s="120" t="str">
        <f t="shared" si="0"/>
        <v xml:space="preserve"> </v>
      </c>
      <c r="F18" s="120" t="str">
        <f t="shared" si="1"/>
        <v xml:space="preserve"> </v>
      </c>
      <c r="G18" s="120" t="str">
        <f t="shared" si="2"/>
        <v xml:space="preserve"> </v>
      </c>
      <c r="H18" s="120" t="str">
        <f t="shared" si="3"/>
        <v xml:space="preserve"> </v>
      </c>
      <c r="I18" s="120" t="str">
        <f t="shared" si="4"/>
        <v xml:space="preserve"> </v>
      </c>
      <c r="J18" s="120" t="str">
        <f t="shared" si="5"/>
        <v xml:space="preserve"> </v>
      </c>
      <c r="K18" s="120" t="str">
        <f t="shared" si="6"/>
        <v xml:space="preserve"> </v>
      </c>
      <c r="L18" s="120" t="str">
        <f t="shared" si="7"/>
        <v xml:space="preserve"> </v>
      </c>
      <c r="M18" s="30"/>
      <c r="N18" s="36"/>
      <c r="O18" s="37" t="s">
        <v>3</v>
      </c>
      <c r="P18" s="38"/>
      <c r="Q18" s="39"/>
      <c r="S18" s="28" t="str">
        <f t="shared" si="8"/>
        <v xml:space="preserve"> </v>
      </c>
      <c r="AN18" s="2" t="s">
        <v>6</v>
      </c>
    </row>
    <row r="19" spans="1:41" ht="90" customHeight="1">
      <c r="A19" s="35">
        <v>5</v>
      </c>
      <c r="B19" s="73"/>
      <c r="C19" s="9"/>
      <c r="D19" s="73"/>
      <c r="E19" s="120" t="str">
        <f t="shared" si="0"/>
        <v xml:space="preserve"> </v>
      </c>
      <c r="F19" s="120" t="str">
        <f t="shared" si="1"/>
        <v xml:space="preserve"> </v>
      </c>
      <c r="G19" s="120" t="str">
        <f t="shared" si="2"/>
        <v xml:space="preserve"> </v>
      </c>
      <c r="H19" s="120" t="str">
        <f t="shared" si="3"/>
        <v xml:space="preserve"> </v>
      </c>
      <c r="I19" s="120" t="str">
        <f t="shared" si="4"/>
        <v xml:space="preserve"> </v>
      </c>
      <c r="J19" s="120" t="str">
        <f t="shared" si="5"/>
        <v xml:space="preserve"> </v>
      </c>
      <c r="K19" s="120" t="str">
        <f t="shared" si="6"/>
        <v xml:space="preserve"> </v>
      </c>
      <c r="L19" s="120" t="str">
        <f t="shared" si="7"/>
        <v xml:space="preserve"> </v>
      </c>
      <c r="M19" s="30"/>
      <c r="N19" s="36"/>
      <c r="O19" s="37" t="s">
        <v>3</v>
      </c>
      <c r="P19" s="38"/>
      <c r="Q19" s="39"/>
      <c r="S19" s="28" t="str">
        <f t="shared" si="8"/>
        <v xml:space="preserve"> </v>
      </c>
      <c r="AN19" s="2" t="s">
        <v>7</v>
      </c>
    </row>
    <row r="20" spans="1:41" ht="90" customHeight="1">
      <c r="A20" s="35">
        <v>6</v>
      </c>
      <c r="B20" s="73"/>
      <c r="C20" s="9"/>
      <c r="D20" s="73"/>
      <c r="E20" s="120" t="str">
        <f t="shared" si="0"/>
        <v xml:space="preserve"> </v>
      </c>
      <c r="F20" s="120" t="str">
        <f t="shared" si="1"/>
        <v xml:space="preserve"> </v>
      </c>
      <c r="G20" s="120" t="str">
        <f t="shared" si="2"/>
        <v xml:space="preserve"> </v>
      </c>
      <c r="H20" s="120" t="str">
        <f t="shared" si="3"/>
        <v xml:space="preserve"> </v>
      </c>
      <c r="I20" s="120" t="str">
        <f t="shared" si="4"/>
        <v xml:space="preserve"> </v>
      </c>
      <c r="J20" s="120" t="str">
        <f t="shared" si="5"/>
        <v xml:space="preserve"> </v>
      </c>
      <c r="K20" s="120" t="str">
        <f t="shared" si="6"/>
        <v xml:space="preserve"> </v>
      </c>
      <c r="L20" s="120" t="str">
        <f t="shared" si="7"/>
        <v xml:space="preserve"> </v>
      </c>
      <c r="M20" s="30"/>
      <c r="N20" s="36"/>
      <c r="O20" s="37" t="s">
        <v>3</v>
      </c>
      <c r="P20" s="38"/>
      <c r="Q20" s="39"/>
      <c r="S20" s="28" t="str">
        <f t="shared" si="8"/>
        <v xml:space="preserve"> </v>
      </c>
      <c r="AN20" s="2" t="s">
        <v>8</v>
      </c>
    </row>
    <row r="21" spans="1:41" ht="90" customHeight="1">
      <c r="A21" s="35">
        <v>7</v>
      </c>
      <c r="B21" s="73"/>
      <c r="C21" s="9"/>
      <c r="D21" s="73"/>
      <c r="E21" s="120" t="str">
        <f t="shared" si="0"/>
        <v xml:space="preserve"> </v>
      </c>
      <c r="F21" s="120" t="str">
        <f t="shared" si="1"/>
        <v xml:space="preserve"> </v>
      </c>
      <c r="G21" s="120" t="str">
        <f t="shared" si="2"/>
        <v xml:space="preserve"> </v>
      </c>
      <c r="H21" s="120" t="str">
        <f t="shared" si="3"/>
        <v xml:space="preserve"> </v>
      </c>
      <c r="I21" s="120" t="str">
        <f t="shared" si="4"/>
        <v xml:space="preserve"> </v>
      </c>
      <c r="J21" s="120" t="str">
        <f t="shared" si="5"/>
        <v xml:space="preserve"> </v>
      </c>
      <c r="K21" s="120" t="str">
        <f t="shared" si="6"/>
        <v xml:space="preserve"> </v>
      </c>
      <c r="L21" s="120" t="str">
        <f t="shared" si="7"/>
        <v xml:space="preserve"> </v>
      </c>
      <c r="M21" s="30"/>
      <c r="N21" s="36"/>
      <c r="O21" s="37" t="s">
        <v>3</v>
      </c>
      <c r="P21" s="38"/>
      <c r="Q21" s="39"/>
      <c r="S21" s="28" t="str">
        <f t="shared" si="8"/>
        <v xml:space="preserve"> </v>
      </c>
      <c r="AN21" s="2" t="s">
        <v>9</v>
      </c>
    </row>
    <row r="22" spans="1:41" s="4" customFormat="1" ht="50.1" customHeight="1">
      <c r="A22" s="35"/>
      <c r="B22" s="73"/>
      <c r="C22" s="46"/>
      <c r="D22" s="73"/>
      <c r="E22" s="39" t="str">
        <f t="shared" ref="E22:K22" si="9">E21</f>
        <v xml:space="preserve"> </v>
      </c>
      <c r="F22" s="39" t="str">
        <f t="shared" si="9"/>
        <v xml:space="preserve"> </v>
      </c>
      <c r="G22" s="39" t="str">
        <f t="shared" si="9"/>
        <v xml:space="preserve"> </v>
      </c>
      <c r="H22" s="39" t="str">
        <f t="shared" si="9"/>
        <v xml:space="preserve"> </v>
      </c>
      <c r="I22" s="39" t="str">
        <f t="shared" si="9"/>
        <v xml:space="preserve"> </v>
      </c>
      <c r="J22" s="39" t="str">
        <f t="shared" si="9"/>
        <v xml:space="preserve"> </v>
      </c>
      <c r="K22" s="39" t="str">
        <f t="shared" si="9"/>
        <v xml:space="preserve"> </v>
      </c>
      <c r="L22" s="39" t="str">
        <f>L21</f>
        <v xml:space="preserve"> </v>
      </c>
      <c r="M22" s="39"/>
      <c r="N22" s="55">
        <f>SUM(N15:N21)</f>
        <v>0</v>
      </c>
      <c r="O22" s="37" t="s">
        <v>3</v>
      </c>
      <c r="P22" s="39"/>
      <c r="Q22" s="39"/>
      <c r="S22" s="35"/>
      <c r="AN22" s="2" t="s">
        <v>14</v>
      </c>
    </row>
    <row r="23" spans="1:41">
      <c r="A23" s="197" t="s">
        <v>16</v>
      </c>
      <c r="B23" s="198"/>
      <c r="C23" s="198"/>
      <c r="D23" s="198"/>
      <c r="E23" s="198"/>
      <c r="F23" s="198"/>
      <c r="G23" s="198"/>
      <c r="H23" s="198"/>
      <c r="I23" s="198"/>
      <c r="J23" s="198"/>
      <c r="K23" s="198"/>
      <c r="L23" s="198"/>
      <c r="M23" s="199"/>
      <c r="N23" s="123">
        <f>N22</f>
        <v>0</v>
      </c>
      <c r="O23" s="54" t="s">
        <v>3</v>
      </c>
      <c r="P23" s="22"/>
      <c r="Q23" s="61"/>
      <c r="S23" s="70"/>
    </row>
    <row r="24" spans="1:41" s="1" customFormat="1" ht="50.1" customHeight="1">
      <c r="A24" s="5"/>
      <c r="B24" s="74"/>
      <c r="C24" s="10"/>
      <c r="D24" s="74"/>
      <c r="E24" s="6"/>
      <c r="F24" s="6"/>
      <c r="G24" s="6"/>
      <c r="H24" s="6"/>
      <c r="I24" s="50"/>
      <c r="J24" s="50"/>
      <c r="K24" s="6"/>
      <c r="L24" s="50"/>
      <c r="M24" s="18"/>
      <c r="N24" s="5"/>
      <c r="O24" s="5"/>
      <c r="P24" s="18"/>
      <c r="Q24" s="50"/>
      <c r="S24" s="5"/>
      <c r="AN24" s="5" t="s">
        <v>15</v>
      </c>
    </row>
    <row r="25" spans="1:41" s="7" customFormat="1">
      <c r="A25" s="201" t="s">
        <v>10</v>
      </c>
      <c r="B25" s="185" t="s">
        <v>13</v>
      </c>
      <c r="C25" s="201" t="s">
        <v>0</v>
      </c>
      <c r="D25" s="187" t="s">
        <v>24</v>
      </c>
      <c r="E25" s="194" t="s">
        <v>11</v>
      </c>
      <c r="F25" s="195"/>
      <c r="G25" s="195"/>
      <c r="H25" s="195"/>
      <c r="I25" s="195"/>
      <c r="J25" s="195"/>
      <c r="K25" s="195"/>
      <c r="L25" s="196"/>
      <c r="M25" s="189" t="s">
        <v>12</v>
      </c>
      <c r="N25" s="190"/>
      <c r="O25" s="190"/>
      <c r="P25" s="191"/>
      <c r="Q25" s="192" t="s">
        <v>2</v>
      </c>
      <c r="S25" s="68" t="s">
        <v>21</v>
      </c>
    </row>
    <row r="26" spans="1:41" s="24" customFormat="1" ht="50.1" customHeight="1">
      <c r="A26" s="202"/>
      <c r="B26" s="186"/>
      <c r="C26" s="202"/>
      <c r="D26" s="188"/>
      <c r="E26" s="31" t="str">
        <f>E14</f>
        <v>Direktur</v>
      </c>
      <c r="F26" s="31" t="str">
        <f t="shared" ref="F26:L26" si="10">F14</f>
        <v>Kasubdit</v>
      </c>
      <c r="G26" s="31" t="str">
        <f t="shared" si="10"/>
        <v>Kasie</v>
      </c>
      <c r="H26" s="31" t="str">
        <f t="shared" si="10"/>
        <v>Analis Data</v>
      </c>
      <c r="I26" s="31">
        <f t="shared" si="10"/>
        <v>0</v>
      </c>
      <c r="J26" s="31">
        <f t="shared" si="10"/>
        <v>0</v>
      </c>
      <c r="K26" s="31">
        <f t="shared" si="10"/>
        <v>0</v>
      </c>
      <c r="L26" s="31">
        <f t="shared" si="10"/>
        <v>0</v>
      </c>
      <c r="M26" s="14" t="s">
        <v>17</v>
      </c>
      <c r="N26" s="33" t="s">
        <v>1</v>
      </c>
      <c r="O26" s="34" t="s">
        <v>19</v>
      </c>
      <c r="P26" s="15" t="s">
        <v>18</v>
      </c>
      <c r="Q26" s="193"/>
      <c r="S26" s="69"/>
    </row>
    <row r="27" spans="1:41" ht="50.1" customHeight="1">
      <c r="A27" s="67"/>
      <c r="B27" s="75"/>
      <c r="C27" s="66"/>
      <c r="D27" s="75"/>
      <c r="E27" s="31" t="str">
        <f>E22</f>
        <v xml:space="preserve"> </v>
      </c>
      <c r="F27" s="31" t="str">
        <f t="shared" ref="F27:L27" si="11">F22</f>
        <v xml:space="preserve"> </v>
      </c>
      <c r="G27" s="31" t="str">
        <f t="shared" si="11"/>
        <v xml:space="preserve"> </v>
      </c>
      <c r="H27" s="31" t="str">
        <f t="shared" si="11"/>
        <v xml:space="preserve"> </v>
      </c>
      <c r="I27" s="31" t="str">
        <f t="shared" si="11"/>
        <v xml:space="preserve"> </v>
      </c>
      <c r="J27" s="31" t="str">
        <f t="shared" si="11"/>
        <v xml:space="preserve"> </v>
      </c>
      <c r="K27" s="31" t="str">
        <f t="shared" si="11"/>
        <v xml:space="preserve"> </v>
      </c>
      <c r="L27" s="31" t="str">
        <f t="shared" si="11"/>
        <v xml:space="preserve"> </v>
      </c>
      <c r="M27" s="27"/>
      <c r="N27" s="33">
        <f>N22</f>
        <v>0</v>
      </c>
      <c r="O27" s="34" t="str">
        <f>O22</f>
        <v>menit</v>
      </c>
      <c r="P27" s="31"/>
      <c r="Q27" s="56"/>
      <c r="S27" s="67"/>
    </row>
    <row r="28" spans="1:41" ht="90" customHeight="1">
      <c r="A28" s="35">
        <v>8</v>
      </c>
      <c r="B28" s="73"/>
      <c r="C28" s="9"/>
      <c r="E28" s="119" t="str">
        <f t="shared" ref="E28:E34" si="12">IF(B28="A",S28,IF(B28="B"," ",IF(B28="C"," ",IF(B28="D"," ",IF(B28="E"," ",IF(B28="F"," ",IF(B28="G"," ",IF(B28="H"," "," "))))))))</f>
        <v xml:space="preserve"> </v>
      </c>
      <c r="F28" s="119" t="str">
        <f t="shared" ref="F28:F34" si="13">IF(B28="B",S28,IF(B28="A"," ",IF(B28="C"," ",IF(B28="A"," ",IF(B28="E"," ",IF(B28="F"," ",IF(B28="G"," ",IF(B28="H"," "," "))))))))</f>
        <v xml:space="preserve"> </v>
      </c>
      <c r="G28" s="119" t="str">
        <f t="shared" ref="G28:G34" si="14">IF(B28="C",S28,IF(B28="B"," ",IF(B28="A"," ",IF(B28="A"," ",IF(B28="E"," ",IF(B28="F"," ",IF(B28="G"," ",IF(B28="H"," "," "))))))))</f>
        <v xml:space="preserve"> </v>
      </c>
      <c r="H28" s="119" t="str">
        <f t="shared" ref="H28:H34" si="15">IF(B28="D",S28,IF(B28="B"," ",IF(B28="C"," ",IF(B28="A"," ",IF(B28="E"," ",IF(B28="F"," ",IF(B28="G"," ",IF(B28="H"," "," "))))))))</f>
        <v xml:space="preserve"> </v>
      </c>
      <c r="I28" s="119" t="str">
        <f t="shared" ref="I28:I34" si="16">IF(B28="E",S28,IF(B28="B"," ",IF(B28="A"," ",IF(B28="C"," ",IF(B28="D"," ",IF(B28="F"," ",IF(B28="G"," ",IF(B28="H"," "," "))))))))</f>
        <v xml:space="preserve"> </v>
      </c>
      <c r="J28" s="119" t="str">
        <f t="shared" ref="J28:J34" si="17">IF(B28="F",S28,IF(B28="B"," ",IF(B28="A"," ",IF(B28="C"," ",IF(B28="D"," ",IF(B28="E"," ",IF(B28="G"," ",IF(B28="H"," "," "))))))))</f>
        <v xml:space="preserve"> </v>
      </c>
      <c r="K28" s="119" t="str">
        <f t="shared" ref="K28:K34" si="18">IF(B28="G",S28,IF(B28="B"," ",IF(B28="A"," ",IF(B28="C"," ",IF(B28="D"," ",IF(B28="E"," ",IF(B28="F"," ",IF(B28="H"," "," "))))))))</f>
        <v xml:space="preserve"> </v>
      </c>
      <c r="L28" s="119" t="str">
        <f t="shared" ref="L28:L34" si="19">IF(B28="H",S28,IF(B28="B"," ",IF(B28="A"," ",IF(B28="C"," ",IF(B28="D"," ",IF(B28="E"," ",IF(B28="F"," ",IF(B28="G"," "," "))))))))</f>
        <v xml:space="preserve"> </v>
      </c>
      <c r="M28" s="30"/>
      <c r="N28" s="36"/>
      <c r="O28" s="37" t="s">
        <v>3</v>
      </c>
      <c r="P28" s="38"/>
      <c r="Q28" s="39"/>
      <c r="S28" s="28" t="str">
        <f t="shared" ref="S28:S34" si="20">IF(D28="P","□",IF(D28="K","◊"," "))</f>
        <v xml:space="preserve"> </v>
      </c>
    </row>
    <row r="29" spans="1:41" ht="90" customHeight="1">
      <c r="A29" s="35">
        <v>9</v>
      </c>
      <c r="B29" s="73"/>
      <c r="C29" s="9"/>
      <c r="D29" s="73"/>
      <c r="E29" s="119" t="str">
        <f t="shared" si="12"/>
        <v xml:space="preserve"> </v>
      </c>
      <c r="F29" s="119" t="str">
        <f t="shared" si="13"/>
        <v xml:space="preserve"> </v>
      </c>
      <c r="G29" s="119" t="str">
        <f t="shared" si="14"/>
        <v xml:space="preserve"> </v>
      </c>
      <c r="H29" s="119" t="str">
        <f t="shared" si="15"/>
        <v xml:space="preserve"> </v>
      </c>
      <c r="I29" s="119" t="str">
        <f t="shared" si="16"/>
        <v xml:space="preserve"> </v>
      </c>
      <c r="J29" s="119" t="str">
        <f t="shared" si="17"/>
        <v xml:space="preserve"> </v>
      </c>
      <c r="K29" s="119" t="str">
        <f t="shared" si="18"/>
        <v xml:space="preserve"> </v>
      </c>
      <c r="L29" s="119" t="str">
        <f t="shared" si="19"/>
        <v xml:space="preserve"> </v>
      </c>
      <c r="M29" s="30"/>
      <c r="N29" s="36"/>
      <c r="O29" s="37" t="s">
        <v>3</v>
      </c>
      <c r="P29" s="38"/>
      <c r="Q29" s="39"/>
      <c r="S29" s="28" t="str">
        <f t="shared" si="20"/>
        <v xml:space="preserve"> </v>
      </c>
    </row>
    <row r="30" spans="1:41" ht="90" customHeight="1">
      <c r="A30" s="35">
        <v>10</v>
      </c>
      <c r="B30" s="73"/>
      <c r="C30" s="9"/>
      <c r="D30" s="73"/>
      <c r="E30" s="119" t="str">
        <f t="shared" si="12"/>
        <v xml:space="preserve"> </v>
      </c>
      <c r="F30" s="119" t="str">
        <f t="shared" si="13"/>
        <v xml:space="preserve"> </v>
      </c>
      <c r="G30" s="119" t="str">
        <f t="shared" si="14"/>
        <v xml:space="preserve"> </v>
      </c>
      <c r="H30" s="119" t="str">
        <f t="shared" si="15"/>
        <v xml:space="preserve"> </v>
      </c>
      <c r="I30" s="119" t="str">
        <f t="shared" si="16"/>
        <v xml:space="preserve"> </v>
      </c>
      <c r="J30" s="119" t="str">
        <f t="shared" si="17"/>
        <v xml:space="preserve"> </v>
      </c>
      <c r="K30" s="119" t="str">
        <f t="shared" si="18"/>
        <v xml:space="preserve"> </v>
      </c>
      <c r="L30" s="119" t="str">
        <f t="shared" si="19"/>
        <v xml:space="preserve"> </v>
      </c>
      <c r="M30" s="30"/>
      <c r="N30" s="36"/>
      <c r="O30" s="37" t="s">
        <v>3</v>
      </c>
      <c r="P30" s="38"/>
      <c r="Q30" s="39"/>
      <c r="S30" s="28" t="str">
        <f t="shared" si="20"/>
        <v xml:space="preserve"> </v>
      </c>
    </row>
    <row r="31" spans="1:41" ht="90" customHeight="1">
      <c r="A31" s="35">
        <v>11</v>
      </c>
      <c r="B31" s="73"/>
      <c r="C31" s="9"/>
      <c r="D31" s="73"/>
      <c r="E31" s="119" t="str">
        <f t="shared" si="12"/>
        <v xml:space="preserve"> </v>
      </c>
      <c r="F31" s="119" t="str">
        <f t="shared" si="13"/>
        <v xml:space="preserve"> </v>
      </c>
      <c r="G31" s="119" t="str">
        <f t="shared" si="14"/>
        <v xml:space="preserve"> </v>
      </c>
      <c r="H31" s="119" t="str">
        <f t="shared" si="15"/>
        <v xml:space="preserve"> </v>
      </c>
      <c r="I31" s="119" t="str">
        <f t="shared" si="16"/>
        <v xml:space="preserve"> </v>
      </c>
      <c r="J31" s="119" t="str">
        <f t="shared" si="17"/>
        <v xml:space="preserve"> </v>
      </c>
      <c r="K31" s="119" t="str">
        <f t="shared" si="18"/>
        <v xml:space="preserve"> </v>
      </c>
      <c r="L31" s="119" t="str">
        <f t="shared" si="19"/>
        <v xml:space="preserve"> </v>
      </c>
      <c r="M31" s="30"/>
      <c r="N31" s="36"/>
      <c r="O31" s="37" t="s">
        <v>3</v>
      </c>
      <c r="P31" s="38"/>
      <c r="Q31" s="39"/>
      <c r="S31" s="28" t="str">
        <f t="shared" si="20"/>
        <v xml:space="preserve"> </v>
      </c>
    </row>
    <row r="32" spans="1:41" ht="90" customHeight="1">
      <c r="A32" s="35">
        <v>12</v>
      </c>
      <c r="B32" s="73"/>
      <c r="C32" s="9"/>
      <c r="D32" s="73"/>
      <c r="E32" s="119" t="str">
        <f t="shared" si="12"/>
        <v xml:space="preserve"> </v>
      </c>
      <c r="F32" s="119" t="str">
        <f t="shared" si="13"/>
        <v xml:space="preserve"> </v>
      </c>
      <c r="G32" s="119" t="str">
        <f t="shared" si="14"/>
        <v xml:space="preserve"> </v>
      </c>
      <c r="H32" s="119" t="str">
        <f t="shared" si="15"/>
        <v xml:space="preserve"> </v>
      </c>
      <c r="I32" s="119" t="str">
        <f t="shared" si="16"/>
        <v xml:space="preserve"> </v>
      </c>
      <c r="J32" s="119" t="str">
        <f t="shared" si="17"/>
        <v xml:space="preserve"> </v>
      </c>
      <c r="K32" s="119" t="str">
        <f t="shared" si="18"/>
        <v xml:space="preserve"> </v>
      </c>
      <c r="L32" s="119" t="str">
        <f t="shared" si="19"/>
        <v xml:space="preserve"> </v>
      </c>
      <c r="M32" s="30"/>
      <c r="N32" s="36"/>
      <c r="O32" s="37" t="s">
        <v>3</v>
      </c>
      <c r="P32" s="38"/>
      <c r="Q32" s="39"/>
      <c r="S32" s="28" t="str">
        <f t="shared" si="20"/>
        <v xml:space="preserve"> </v>
      </c>
    </row>
    <row r="33" spans="1:19" ht="90" customHeight="1">
      <c r="A33" s="35">
        <v>13</v>
      </c>
      <c r="B33" s="73"/>
      <c r="C33" s="9"/>
      <c r="D33" s="73"/>
      <c r="E33" s="119" t="str">
        <f t="shared" si="12"/>
        <v xml:space="preserve"> </v>
      </c>
      <c r="F33" s="119" t="str">
        <f t="shared" si="13"/>
        <v xml:space="preserve"> </v>
      </c>
      <c r="G33" s="119" t="str">
        <f t="shared" si="14"/>
        <v xml:space="preserve"> </v>
      </c>
      <c r="H33" s="119" t="str">
        <f t="shared" si="15"/>
        <v xml:space="preserve"> </v>
      </c>
      <c r="I33" s="119" t="str">
        <f t="shared" si="16"/>
        <v xml:space="preserve"> </v>
      </c>
      <c r="J33" s="119" t="str">
        <f t="shared" si="17"/>
        <v xml:space="preserve"> </v>
      </c>
      <c r="K33" s="119" t="str">
        <f t="shared" si="18"/>
        <v xml:space="preserve"> </v>
      </c>
      <c r="L33" s="119" t="str">
        <f t="shared" si="19"/>
        <v xml:space="preserve"> </v>
      </c>
      <c r="M33" s="30"/>
      <c r="N33" s="36"/>
      <c r="O33" s="37" t="s">
        <v>3</v>
      </c>
      <c r="P33" s="38"/>
      <c r="Q33" s="39"/>
      <c r="S33" s="28" t="str">
        <f t="shared" si="20"/>
        <v xml:space="preserve"> </v>
      </c>
    </row>
    <row r="34" spans="1:19" ht="90" customHeight="1">
      <c r="A34" s="35">
        <v>14</v>
      </c>
      <c r="B34" s="73"/>
      <c r="C34" s="9"/>
      <c r="D34" s="73"/>
      <c r="E34" s="119" t="str">
        <f t="shared" si="12"/>
        <v xml:space="preserve"> </v>
      </c>
      <c r="F34" s="119" t="str">
        <f t="shared" si="13"/>
        <v xml:space="preserve"> </v>
      </c>
      <c r="G34" s="119" t="str">
        <f t="shared" si="14"/>
        <v xml:space="preserve"> </v>
      </c>
      <c r="H34" s="119" t="str">
        <f t="shared" si="15"/>
        <v xml:space="preserve"> </v>
      </c>
      <c r="I34" s="119" t="str">
        <f t="shared" si="16"/>
        <v xml:space="preserve"> </v>
      </c>
      <c r="J34" s="119" t="str">
        <f t="shared" si="17"/>
        <v xml:space="preserve"> </v>
      </c>
      <c r="K34" s="119" t="str">
        <f t="shared" si="18"/>
        <v xml:space="preserve"> </v>
      </c>
      <c r="L34" s="119" t="str">
        <f t="shared" si="19"/>
        <v xml:space="preserve"> </v>
      </c>
      <c r="M34" s="30"/>
      <c r="N34" s="36"/>
      <c r="O34" s="37" t="s">
        <v>3</v>
      </c>
      <c r="P34" s="38"/>
      <c r="Q34" s="39"/>
      <c r="S34" s="28" t="str">
        <f t="shared" si="20"/>
        <v xml:space="preserve"> </v>
      </c>
    </row>
    <row r="35" spans="1:19" s="4" customFormat="1" ht="50.1" customHeight="1">
      <c r="A35" s="35"/>
      <c r="B35" s="73"/>
      <c r="C35" s="46"/>
      <c r="D35" s="73"/>
      <c r="E35" s="39" t="str">
        <f>E34</f>
        <v xml:space="preserve"> </v>
      </c>
      <c r="F35" s="39" t="str">
        <f t="shared" ref="F35:L35" si="21">F34</f>
        <v xml:space="preserve"> </v>
      </c>
      <c r="G35" s="39" t="str">
        <f t="shared" si="21"/>
        <v xml:space="preserve"> </v>
      </c>
      <c r="H35" s="39" t="str">
        <f t="shared" si="21"/>
        <v xml:space="preserve"> </v>
      </c>
      <c r="I35" s="39" t="str">
        <f t="shared" si="21"/>
        <v xml:space="preserve"> </v>
      </c>
      <c r="J35" s="39" t="str">
        <f t="shared" si="21"/>
        <v xml:space="preserve"> </v>
      </c>
      <c r="K35" s="39" t="str">
        <f t="shared" si="21"/>
        <v xml:space="preserve"> </v>
      </c>
      <c r="L35" s="39" t="str">
        <f t="shared" si="21"/>
        <v xml:space="preserve"> </v>
      </c>
      <c r="M35" s="39"/>
      <c r="N35" s="55">
        <f>SUM(N28:N34)+N22</f>
        <v>0</v>
      </c>
      <c r="O35" s="37" t="s">
        <v>3</v>
      </c>
      <c r="P35" s="39"/>
      <c r="Q35" s="39"/>
      <c r="S35" s="35"/>
    </row>
    <row r="36" spans="1:19">
      <c r="A36" s="197" t="s">
        <v>16</v>
      </c>
      <c r="B36" s="198"/>
      <c r="C36" s="198"/>
      <c r="D36" s="198"/>
      <c r="E36" s="198"/>
      <c r="F36" s="198"/>
      <c r="G36" s="198"/>
      <c r="H36" s="198"/>
      <c r="I36" s="198"/>
      <c r="J36" s="198"/>
      <c r="K36" s="198"/>
      <c r="L36" s="198"/>
      <c r="M36" s="199"/>
      <c r="N36" s="123">
        <f>N35</f>
        <v>0</v>
      </c>
      <c r="O36" s="54" t="s">
        <v>3</v>
      </c>
      <c r="P36" s="22"/>
      <c r="Q36" s="61"/>
      <c r="S36" s="70"/>
    </row>
    <row r="37" spans="1:19" ht="50.1" customHeight="1">
      <c r="A37" s="5"/>
      <c r="B37" s="74"/>
      <c r="C37" s="10"/>
      <c r="D37" s="74"/>
      <c r="E37" s="6"/>
      <c r="F37" s="6"/>
      <c r="G37" s="6"/>
      <c r="H37" s="6"/>
      <c r="I37" s="50"/>
      <c r="J37" s="50"/>
      <c r="K37" s="6"/>
      <c r="L37" s="50"/>
      <c r="M37" s="18"/>
      <c r="N37" s="5"/>
      <c r="O37" s="5"/>
      <c r="P37" s="18"/>
      <c r="Q37" s="50"/>
      <c r="S37" s="5"/>
    </row>
    <row r="38" spans="1:19" s="7" customFormat="1">
      <c r="A38" s="71" t="s">
        <v>10</v>
      </c>
      <c r="B38" s="185" t="s">
        <v>13</v>
      </c>
      <c r="C38" s="201" t="s">
        <v>0</v>
      </c>
      <c r="D38" s="187" t="s">
        <v>24</v>
      </c>
      <c r="E38" s="194" t="s">
        <v>11</v>
      </c>
      <c r="F38" s="195"/>
      <c r="G38" s="195"/>
      <c r="H38" s="195"/>
      <c r="I38" s="195"/>
      <c r="J38" s="195"/>
      <c r="K38" s="195"/>
      <c r="L38" s="196"/>
      <c r="M38" s="189" t="s">
        <v>12</v>
      </c>
      <c r="N38" s="190"/>
      <c r="O38" s="190"/>
      <c r="P38" s="191"/>
      <c r="Q38" s="192" t="s">
        <v>2</v>
      </c>
      <c r="S38" s="68" t="s">
        <v>21</v>
      </c>
    </row>
    <row r="39" spans="1:19" s="24" customFormat="1" ht="50.1" customHeight="1">
      <c r="A39" s="72"/>
      <c r="B39" s="186"/>
      <c r="C39" s="202"/>
      <c r="D39" s="188"/>
      <c r="E39" s="31" t="str">
        <f>E26</f>
        <v>Direktur</v>
      </c>
      <c r="F39" s="31" t="str">
        <f t="shared" ref="F39:L39" si="22">F26</f>
        <v>Kasubdit</v>
      </c>
      <c r="G39" s="31" t="str">
        <f t="shared" si="22"/>
        <v>Kasie</v>
      </c>
      <c r="H39" s="31" t="str">
        <f t="shared" si="22"/>
        <v>Analis Data</v>
      </c>
      <c r="I39" s="31">
        <f t="shared" si="22"/>
        <v>0</v>
      </c>
      <c r="J39" s="31">
        <f t="shared" si="22"/>
        <v>0</v>
      </c>
      <c r="K39" s="31">
        <f t="shared" si="22"/>
        <v>0</v>
      </c>
      <c r="L39" s="31">
        <f t="shared" si="22"/>
        <v>0</v>
      </c>
      <c r="M39" s="14" t="s">
        <v>17</v>
      </c>
      <c r="N39" s="15" t="s">
        <v>1</v>
      </c>
      <c r="O39" s="83" t="s">
        <v>19</v>
      </c>
      <c r="P39" s="15" t="s">
        <v>18</v>
      </c>
      <c r="Q39" s="193"/>
      <c r="S39" s="69"/>
    </row>
    <row r="40" spans="1:19" s="23" customFormat="1" ht="50.1" customHeight="1">
      <c r="A40" s="66"/>
      <c r="B40" s="76"/>
      <c r="C40" s="66"/>
      <c r="D40" s="87"/>
      <c r="E40" s="31" t="str">
        <f>E35</f>
        <v xml:space="preserve"> </v>
      </c>
      <c r="F40" s="31" t="str">
        <f t="shared" ref="F40:L40" si="23">F35</f>
        <v xml:space="preserve"> </v>
      </c>
      <c r="G40" s="31" t="str">
        <f t="shared" si="23"/>
        <v xml:space="preserve"> </v>
      </c>
      <c r="H40" s="31" t="str">
        <f t="shared" si="23"/>
        <v xml:space="preserve"> </v>
      </c>
      <c r="I40" s="31" t="str">
        <f t="shared" si="23"/>
        <v xml:space="preserve"> </v>
      </c>
      <c r="J40" s="31" t="str">
        <f t="shared" si="23"/>
        <v xml:space="preserve"> </v>
      </c>
      <c r="K40" s="31" t="str">
        <f t="shared" si="23"/>
        <v xml:space="preserve"> </v>
      </c>
      <c r="L40" s="31" t="str">
        <f t="shared" si="23"/>
        <v xml:space="preserve"> </v>
      </c>
      <c r="M40" s="27"/>
      <c r="N40" s="33">
        <f>N35</f>
        <v>0</v>
      </c>
      <c r="O40" s="34" t="str">
        <f>O35</f>
        <v>menit</v>
      </c>
      <c r="P40" s="27"/>
      <c r="Q40" s="57"/>
      <c r="S40" s="66"/>
    </row>
    <row r="41" spans="1:19" ht="90" customHeight="1">
      <c r="A41" s="16">
        <v>15</v>
      </c>
      <c r="B41" s="73"/>
      <c r="C41" s="9"/>
      <c r="E41" s="47" t="str">
        <f t="shared" ref="E41:E47" si="24">IF(B41="A",S41,IF(B41="B"," ",IF(B41="C"," ",IF(B41="D"," ",IF(B41="E"," ",IF(B41="F"," ",IF(B41="G"," ",IF(B41="H"," "," "))))))))</f>
        <v xml:space="preserve"> </v>
      </c>
      <c r="F41" s="29" t="str">
        <f t="shared" ref="F41:F47" si="25">IF(B41="B",S41,IF(B41="A"," ",IF(B41="C"," ",IF(B41="A"," ",IF(B41="E"," ",IF(B41="F"," ",IF(B41="G"," ",IF(B41="H"," "," "))))))))</f>
        <v xml:space="preserve"> </v>
      </c>
      <c r="G41" s="29" t="str">
        <f t="shared" ref="G41:G47" si="26">IF(B41="C",S41,IF(B41="B"," ",IF(B41="A"," ",IF(B41="A"," ",IF(B41="E"," ",IF(B41="F"," ",IF(B41="G"," ",IF(B41="H"," "," "))))))))</f>
        <v xml:space="preserve"> </v>
      </c>
      <c r="H41" s="29" t="str">
        <f t="shared" ref="H41:H47" si="27">IF(B41="D",S41,IF(B41="B"," ",IF(B41="C"," ",IF(B41="A"," ",IF(B41="E"," ",IF(B41="F"," ",IF(B41="G"," ",IF(B41="H"," "," "))))))))</f>
        <v xml:space="preserve"> </v>
      </c>
      <c r="I41" s="29" t="str">
        <f t="shared" ref="I41:I47" si="28">IF(B41="E",S41,IF(B41="B"," ",IF(B41="A"," ",IF(B41="C"," ",IF(B41="D"," ",IF(B41="F"," ",IF(B41="G"," ",IF(B41="H"," "," "))))))))</f>
        <v xml:space="preserve"> </v>
      </c>
      <c r="J41" s="29" t="str">
        <f t="shared" ref="J41:J47" si="29">IF(B41="F",S41,IF(B41="B"," ",IF(B41="A"," ",IF(B41="C"," ",IF(B41="D"," ",IF(B41="E"," ",IF(B41="G"," ",IF(B41="H"," "," "))))))))</f>
        <v xml:space="preserve"> </v>
      </c>
      <c r="K41" s="29" t="str">
        <f t="shared" ref="K41:K47" si="30">IF(B41="G",S41,IF(B41="B"," ",IF(B41="A"," ",IF(B41="C"," ",IF(B41="D"," ",IF(B41="E"," ",IF(B41="F"," ",IF(B41="H"," "," "))))))))</f>
        <v xml:space="preserve"> </v>
      </c>
      <c r="L41" s="29" t="str">
        <f t="shared" ref="L41:L47" si="31">IF(B41="H",S41,IF(B41="B"," ",IF(B41="A"," ",IF(B41="C"," ",IF(B41="D"," ",IF(B41="E"," ",IF(B41="F"," ",IF(B41="G"," "," "))))))))</f>
        <v xml:space="preserve"> </v>
      </c>
      <c r="M41" s="30"/>
      <c r="N41" s="84"/>
      <c r="O41" s="85" t="s">
        <v>3</v>
      </c>
      <c r="P41" s="38"/>
      <c r="Q41" s="39"/>
      <c r="S41" s="28" t="str">
        <f t="shared" ref="S41:S47" si="32">IF(D41="P","□",IF(D41="K","◊"," "))</f>
        <v xml:space="preserve"> </v>
      </c>
    </row>
    <row r="42" spans="1:19" ht="90" customHeight="1">
      <c r="A42" s="16">
        <v>16</v>
      </c>
      <c r="B42" s="73"/>
      <c r="C42" s="9"/>
      <c r="D42" s="73"/>
      <c r="E42" s="47" t="str">
        <f t="shared" si="24"/>
        <v xml:space="preserve"> </v>
      </c>
      <c r="F42" s="29" t="str">
        <f t="shared" si="25"/>
        <v xml:space="preserve"> </v>
      </c>
      <c r="G42" s="29" t="str">
        <f t="shared" si="26"/>
        <v xml:space="preserve"> </v>
      </c>
      <c r="H42" s="29" t="str">
        <f t="shared" si="27"/>
        <v xml:space="preserve"> </v>
      </c>
      <c r="I42" s="29" t="str">
        <f t="shared" si="28"/>
        <v xml:space="preserve"> </v>
      </c>
      <c r="J42" s="29" t="str">
        <f t="shared" si="29"/>
        <v xml:space="preserve"> </v>
      </c>
      <c r="K42" s="29" t="str">
        <f t="shared" si="30"/>
        <v xml:space="preserve"> </v>
      </c>
      <c r="L42" s="29" t="str">
        <f t="shared" si="31"/>
        <v xml:space="preserve"> </v>
      </c>
      <c r="M42" s="30"/>
      <c r="N42" s="36"/>
      <c r="O42" s="37" t="s">
        <v>3</v>
      </c>
      <c r="P42" s="38"/>
      <c r="Q42" s="39"/>
      <c r="S42" s="28" t="str">
        <f t="shared" si="32"/>
        <v xml:space="preserve"> </v>
      </c>
    </row>
    <row r="43" spans="1:19" ht="90" customHeight="1">
      <c r="A43" s="16">
        <v>17</v>
      </c>
      <c r="B43" s="73"/>
      <c r="C43" s="9"/>
      <c r="D43" s="73"/>
      <c r="E43" s="47" t="str">
        <f t="shared" si="24"/>
        <v xml:space="preserve"> </v>
      </c>
      <c r="F43" s="29" t="str">
        <f t="shared" si="25"/>
        <v xml:space="preserve"> </v>
      </c>
      <c r="G43" s="29" t="str">
        <f t="shared" si="26"/>
        <v xml:space="preserve"> </v>
      </c>
      <c r="H43" s="29" t="str">
        <f t="shared" si="27"/>
        <v xml:space="preserve"> </v>
      </c>
      <c r="I43" s="29" t="str">
        <f t="shared" si="28"/>
        <v xml:space="preserve"> </v>
      </c>
      <c r="J43" s="29" t="str">
        <f t="shared" si="29"/>
        <v xml:space="preserve"> </v>
      </c>
      <c r="K43" s="29" t="str">
        <f t="shared" si="30"/>
        <v xml:space="preserve"> </v>
      </c>
      <c r="L43" s="29" t="str">
        <f t="shared" si="31"/>
        <v xml:space="preserve"> </v>
      </c>
      <c r="M43" s="30"/>
      <c r="N43" s="36"/>
      <c r="O43" s="37" t="s">
        <v>3</v>
      </c>
      <c r="P43" s="38"/>
      <c r="Q43" s="39"/>
      <c r="S43" s="28" t="str">
        <f t="shared" si="32"/>
        <v xml:space="preserve"> </v>
      </c>
    </row>
    <row r="44" spans="1:19" ht="90" customHeight="1">
      <c r="A44" s="16">
        <v>18</v>
      </c>
      <c r="B44" s="73"/>
      <c r="C44" s="9"/>
      <c r="D44" s="73"/>
      <c r="E44" s="47" t="str">
        <f t="shared" si="24"/>
        <v xml:space="preserve"> </v>
      </c>
      <c r="F44" s="29" t="str">
        <f t="shared" si="25"/>
        <v xml:space="preserve"> </v>
      </c>
      <c r="G44" s="29" t="str">
        <f t="shared" si="26"/>
        <v xml:space="preserve"> </v>
      </c>
      <c r="H44" s="29" t="str">
        <f t="shared" si="27"/>
        <v xml:space="preserve"> </v>
      </c>
      <c r="I44" s="29" t="str">
        <f t="shared" si="28"/>
        <v xml:space="preserve"> </v>
      </c>
      <c r="J44" s="29" t="str">
        <f t="shared" si="29"/>
        <v xml:space="preserve"> </v>
      </c>
      <c r="K44" s="29" t="str">
        <f t="shared" si="30"/>
        <v xml:space="preserve"> </v>
      </c>
      <c r="L44" s="29" t="str">
        <f t="shared" si="31"/>
        <v xml:space="preserve"> </v>
      </c>
      <c r="M44" s="30"/>
      <c r="N44" s="36"/>
      <c r="O44" s="37" t="s">
        <v>3</v>
      </c>
      <c r="P44" s="38"/>
      <c r="Q44" s="39"/>
      <c r="S44" s="28" t="str">
        <f t="shared" si="32"/>
        <v xml:space="preserve"> </v>
      </c>
    </row>
    <row r="45" spans="1:19" ht="90" customHeight="1">
      <c r="A45" s="16">
        <v>19</v>
      </c>
      <c r="B45" s="73"/>
      <c r="C45" s="9"/>
      <c r="D45" s="73"/>
      <c r="E45" s="47" t="str">
        <f t="shared" si="24"/>
        <v xml:space="preserve"> </v>
      </c>
      <c r="F45" s="29" t="str">
        <f t="shared" si="25"/>
        <v xml:space="preserve"> </v>
      </c>
      <c r="G45" s="29" t="str">
        <f t="shared" si="26"/>
        <v xml:space="preserve"> </v>
      </c>
      <c r="H45" s="29" t="str">
        <f t="shared" si="27"/>
        <v xml:space="preserve"> </v>
      </c>
      <c r="I45" s="29" t="str">
        <f t="shared" si="28"/>
        <v xml:space="preserve"> </v>
      </c>
      <c r="J45" s="29" t="str">
        <f t="shared" si="29"/>
        <v xml:space="preserve"> </v>
      </c>
      <c r="K45" s="29" t="str">
        <f t="shared" si="30"/>
        <v xml:space="preserve"> </v>
      </c>
      <c r="L45" s="29" t="str">
        <f t="shared" si="31"/>
        <v xml:space="preserve"> </v>
      </c>
      <c r="M45" s="30"/>
      <c r="N45" s="36"/>
      <c r="O45" s="37" t="s">
        <v>3</v>
      </c>
      <c r="P45" s="38"/>
      <c r="Q45" s="39"/>
      <c r="S45" s="28" t="str">
        <f t="shared" si="32"/>
        <v xml:space="preserve"> </v>
      </c>
    </row>
    <row r="46" spans="1:19" ht="90" customHeight="1">
      <c r="A46" s="16">
        <v>20</v>
      </c>
      <c r="B46" s="73"/>
      <c r="C46" s="9"/>
      <c r="D46" s="73"/>
      <c r="E46" s="47" t="str">
        <f t="shared" si="24"/>
        <v xml:space="preserve"> </v>
      </c>
      <c r="F46" s="29" t="str">
        <f t="shared" si="25"/>
        <v xml:space="preserve"> </v>
      </c>
      <c r="G46" s="29" t="str">
        <f t="shared" si="26"/>
        <v xml:space="preserve"> </v>
      </c>
      <c r="H46" s="29" t="str">
        <f t="shared" si="27"/>
        <v xml:space="preserve"> </v>
      </c>
      <c r="I46" s="29" t="str">
        <f t="shared" si="28"/>
        <v xml:space="preserve"> </v>
      </c>
      <c r="J46" s="29" t="str">
        <f t="shared" si="29"/>
        <v xml:space="preserve"> </v>
      </c>
      <c r="K46" s="29" t="str">
        <f t="shared" si="30"/>
        <v xml:space="preserve"> </v>
      </c>
      <c r="L46" s="29" t="str">
        <f t="shared" si="31"/>
        <v xml:space="preserve"> </v>
      </c>
      <c r="M46" s="30"/>
      <c r="N46" s="36"/>
      <c r="O46" s="37" t="s">
        <v>3</v>
      </c>
      <c r="P46" s="38"/>
      <c r="Q46" s="39"/>
      <c r="S46" s="28" t="str">
        <f t="shared" si="32"/>
        <v xml:space="preserve"> </v>
      </c>
    </row>
    <row r="47" spans="1:19" ht="90" customHeight="1">
      <c r="A47" s="16">
        <v>21</v>
      </c>
      <c r="B47" s="73"/>
      <c r="C47" s="9"/>
      <c r="D47" s="73"/>
      <c r="E47" s="47" t="str">
        <f t="shared" si="24"/>
        <v xml:space="preserve"> </v>
      </c>
      <c r="F47" s="29" t="str">
        <f t="shared" si="25"/>
        <v xml:space="preserve"> </v>
      </c>
      <c r="G47" s="29" t="str">
        <f t="shared" si="26"/>
        <v xml:space="preserve"> </v>
      </c>
      <c r="H47" s="29" t="str">
        <f t="shared" si="27"/>
        <v xml:space="preserve"> </v>
      </c>
      <c r="I47" s="29" t="str">
        <f t="shared" si="28"/>
        <v xml:space="preserve"> </v>
      </c>
      <c r="J47" s="29" t="str">
        <f t="shared" si="29"/>
        <v xml:space="preserve"> </v>
      </c>
      <c r="K47" s="29" t="str">
        <f t="shared" si="30"/>
        <v xml:space="preserve"> </v>
      </c>
      <c r="L47" s="29" t="str">
        <f t="shared" si="31"/>
        <v xml:space="preserve"> </v>
      </c>
      <c r="M47" s="30"/>
      <c r="N47" s="36"/>
      <c r="O47" s="37" t="s">
        <v>3</v>
      </c>
      <c r="P47" s="38"/>
      <c r="Q47" s="39"/>
      <c r="S47" s="28" t="str">
        <f t="shared" si="32"/>
        <v xml:space="preserve"> </v>
      </c>
    </row>
    <row r="48" spans="1:19" ht="49.5" customHeight="1">
      <c r="A48" s="41"/>
      <c r="B48" s="81"/>
      <c r="C48" s="11"/>
      <c r="D48" s="73"/>
      <c r="E48" s="41" t="str">
        <f t="shared" ref="E48:L48" si="33">E47</f>
        <v xml:space="preserve"> </v>
      </c>
      <c r="F48" s="41" t="str">
        <f>F47</f>
        <v xml:space="preserve"> </v>
      </c>
      <c r="G48" s="41" t="str">
        <f t="shared" si="33"/>
        <v xml:space="preserve"> </v>
      </c>
      <c r="H48" s="41" t="str">
        <f t="shared" si="33"/>
        <v xml:space="preserve"> </v>
      </c>
      <c r="I48" s="41" t="str">
        <f t="shared" si="33"/>
        <v xml:space="preserve"> </v>
      </c>
      <c r="J48" s="41" t="str">
        <f t="shared" si="33"/>
        <v xml:space="preserve"> </v>
      </c>
      <c r="K48" s="41" t="str">
        <f t="shared" si="33"/>
        <v xml:space="preserve"> </v>
      </c>
      <c r="L48" s="35" t="str">
        <f t="shared" si="33"/>
        <v xml:space="preserve"> </v>
      </c>
      <c r="M48" s="42"/>
      <c r="N48" s="55">
        <f>SUM(N41:N47)+N35</f>
        <v>0</v>
      </c>
      <c r="O48" s="86" t="s">
        <v>3</v>
      </c>
      <c r="P48" s="43"/>
      <c r="Q48" s="58"/>
      <c r="S48" s="41"/>
    </row>
    <row r="49" spans="1:19" ht="49.5" customHeight="1">
      <c r="A49" s="124"/>
      <c r="B49" s="82"/>
      <c r="C49" s="12"/>
      <c r="D49" s="74"/>
      <c r="E49" s="124"/>
      <c r="F49" s="124"/>
      <c r="G49" s="124"/>
      <c r="H49" s="124"/>
      <c r="I49" s="124"/>
      <c r="J49" s="124"/>
      <c r="K49" s="124"/>
      <c r="L49" s="121"/>
      <c r="M49" s="125"/>
      <c r="N49" s="122"/>
      <c r="O49" s="121"/>
      <c r="P49" s="126"/>
      <c r="Q49" s="127"/>
      <c r="S49" s="124"/>
    </row>
    <row r="50" spans="1:19">
      <c r="A50" s="197" t="s">
        <v>16</v>
      </c>
      <c r="B50" s="198"/>
      <c r="C50" s="198"/>
      <c r="D50" s="198"/>
      <c r="E50" s="198"/>
      <c r="F50" s="198"/>
      <c r="G50" s="198"/>
      <c r="H50" s="198"/>
      <c r="I50" s="198"/>
      <c r="J50" s="198"/>
      <c r="K50" s="198"/>
      <c r="L50" s="198"/>
      <c r="M50" s="199"/>
      <c r="N50" s="123">
        <f>N49</f>
        <v>0</v>
      </c>
      <c r="O50" s="54" t="s">
        <v>3</v>
      </c>
      <c r="P50" s="22"/>
      <c r="Q50" s="61"/>
      <c r="S50" s="70"/>
    </row>
    <row r="51" spans="1:19" ht="49.5" customHeight="1">
      <c r="A51" s="1"/>
      <c r="B51" s="82"/>
      <c r="C51" s="12"/>
      <c r="D51" s="74"/>
      <c r="E51" s="1"/>
      <c r="F51" s="1"/>
      <c r="G51" s="1"/>
      <c r="H51" s="1"/>
      <c r="I51" s="51"/>
      <c r="J51" s="51"/>
      <c r="K51" s="1"/>
      <c r="L51" s="5"/>
      <c r="M51" s="19"/>
      <c r="N51" s="1"/>
      <c r="O51" s="1"/>
      <c r="P51" s="20"/>
      <c r="Q51" s="59"/>
      <c r="S51" s="1"/>
    </row>
    <row r="52" spans="1:19" s="7" customFormat="1">
      <c r="A52" s="201" t="s">
        <v>10</v>
      </c>
      <c r="B52" s="185" t="s">
        <v>13</v>
      </c>
      <c r="C52" s="201" t="s">
        <v>0</v>
      </c>
      <c r="D52" s="187" t="s">
        <v>24</v>
      </c>
      <c r="E52" s="194" t="s">
        <v>11</v>
      </c>
      <c r="F52" s="195"/>
      <c r="G52" s="195"/>
      <c r="H52" s="195"/>
      <c r="I52" s="195"/>
      <c r="J52" s="195"/>
      <c r="K52" s="195"/>
      <c r="L52" s="196"/>
      <c r="M52" s="189" t="s">
        <v>12</v>
      </c>
      <c r="N52" s="190"/>
      <c r="O52" s="190"/>
      <c r="P52" s="191"/>
      <c r="Q52" s="192" t="s">
        <v>2</v>
      </c>
      <c r="S52" s="68" t="s">
        <v>21</v>
      </c>
    </row>
    <row r="53" spans="1:19" s="24" customFormat="1" ht="50.1" customHeight="1">
      <c r="A53" s="202"/>
      <c r="B53" s="186"/>
      <c r="C53" s="202"/>
      <c r="D53" s="188"/>
      <c r="E53" s="31" t="str">
        <f t="shared" ref="E53:L53" si="34">E39</f>
        <v>Direktur</v>
      </c>
      <c r="F53" s="31" t="str">
        <f t="shared" si="34"/>
        <v>Kasubdit</v>
      </c>
      <c r="G53" s="31" t="str">
        <f t="shared" si="34"/>
        <v>Kasie</v>
      </c>
      <c r="H53" s="31" t="str">
        <f t="shared" si="34"/>
        <v>Analis Data</v>
      </c>
      <c r="I53" s="31">
        <f t="shared" si="34"/>
        <v>0</v>
      </c>
      <c r="J53" s="31">
        <f t="shared" si="34"/>
        <v>0</v>
      </c>
      <c r="K53" s="31">
        <f t="shared" si="34"/>
        <v>0</v>
      </c>
      <c r="L53" s="31">
        <f t="shared" si="34"/>
        <v>0</v>
      </c>
      <c r="M53" s="14" t="s">
        <v>17</v>
      </c>
      <c r="N53" s="33" t="s">
        <v>1</v>
      </c>
      <c r="O53" s="34" t="s">
        <v>19</v>
      </c>
      <c r="P53" s="15" t="s">
        <v>18</v>
      </c>
      <c r="Q53" s="193"/>
      <c r="S53" s="69"/>
    </row>
    <row r="54" spans="1:19" ht="50.1" customHeight="1">
      <c r="A54" s="64"/>
      <c r="B54" s="77"/>
      <c r="C54" s="65"/>
      <c r="D54" s="77"/>
      <c r="E54" s="3" t="str">
        <f t="shared" ref="E54:L54" si="35">E48</f>
        <v xml:space="preserve"> </v>
      </c>
      <c r="F54" s="3" t="str">
        <f t="shared" si="35"/>
        <v xml:space="preserve"> </v>
      </c>
      <c r="G54" s="3" t="str">
        <f t="shared" si="35"/>
        <v xml:space="preserve"> </v>
      </c>
      <c r="H54" s="3" t="str">
        <f t="shared" si="35"/>
        <v xml:space="preserve"> </v>
      </c>
      <c r="I54" s="3" t="str">
        <f t="shared" si="35"/>
        <v xml:space="preserve"> </v>
      </c>
      <c r="J54" s="3" t="str">
        <f t="shared" si="35"/>
        <v xml:space="preserve"> </v>
      </c>
      <c r="K54" s="3" t="str">
        <f t="shared" si="35"/>
        <v xml:space="preserve"> </v>
      </c>
      <c r="L54" s="3" t="str">
        <f t="shared" si="35"/>
        <v xml:space="preserve"> </v>
      </c>
      <c r="M54" s="27"/>
      <c r="N54" s="44">
        <f>N48</f>
        <v>0</v>
      </c>
      <c r="O54" s="45" t="str">
        <f>O48</f>
        <v>menit</v>
      </c>
      <c r="P54" s="27"/>
      <c r="Q54" s="60"/>
      <c r="S54" s="64"/>
    </row>
    <row r="55" spans="1:19" ht="99.95" customHeight="1">
      <c r="A55" s="13">
        <v>22</v>
      </c>
      <c r="B55" s="73"/>
      <c r="C55" s="9"/>
      <c r="E55" s="119" t="str">
        <f t="shared" ref="E55:E61" si="36">IF(B55="A",S55,IF(B55="B"," ",IF(B55="C"," ",IF(B55="D"," ",IF(B55="E"," ",IF(B55="F"," ",IF(B55="G"," ",IF(B55="H"," "," "))))))))</f>
        <v xml:space="preserve"> </v>
      </c>
      <c r="F55" s="119" t="str">
        <f t="shared" ref="F55:F61" si="37">IF(B55="B",S55,IF(B55="A"," ",IF(B55="C"," ",IF(B55="A"," ",IF(B55="E"," ",IF(B55="F"," ",IF(B55="G"," ",IF(B55="H"," "," "))))))))</f>
        <v xml:space="preserve"> </v>
      </c>
      <c r="G55" s="119" t="str">
        <f t="shared" ref="G55:G61" si="38">IF(B55="C",S55,IF(B55="B"," ",IF(B55="A"," ",IF(B55="A"," ",IF(B55="E"," ",IF(B55="F"," ",IF(B55="G"," ",IF(B55="H"," "," "))))))))</f>
        <v xml:space="preserve"> </v>
      </c>
      <c r="H55" s="119" t="str">
        <f t="shared" ref="H55:H61" si="39">IF(B55="D",S55,IF(B55="B"," ",IF(B55="C"," ",IF(B55="A"," ",IF(B55="E"," ",IF(B55="F"," ",IF(B55="G"," ",IF(B55="H"," "," "))))))))</f>
        <v xml:space="preserve"> </v>
      </c>
      <c r="I55" s="119" t="str">
        <f t="shared" ref="I55:I61" si="40">IF(B55="E",S55,IF(B55="B"," ",IF(B55="A"," ",IF(B55="C"," ",IF(B55="D"," ",IF(B55="F"," ",IF(B55="G"," ",IF(B55="H"," "," "))))))))</f>
        <v xml:space="preserve"> </v>
      </c>
      <c r="J55" s="119" t="str">
        <f t="shared" ref="J55:J61" si="41">IF(B55="F",S55,IF(B55="B"," ",IF(B55="A"," ",IF(B55="C"," ",IF(B55="D"," ",IF(B55="E"," ",IF(B55="G"," ",IF(B55="H"," "," "))))))))</f>
        <v xml:space="preserve"> </v>
      </c>
      <c r="K55" s="119" t="str">
        <f t="shared" ref="K55:K61" si="42">IF(B55="G",S55,IF(B55="B"," ",IF(B55="A"," ",IF(B55="C"," ",IF(B55="D"," ",IF(B55="E"," ",IF(B55="F"," ",IF(B55="H"," "," "))))))))</f>
        <v xml:space="preserve"> </v>
      </c>
      <c r="L55" s="119" t="str">
        <f t="shared" ref="L55:L61" si="43">IF(B55="H",S55,IF(B55="B"," ",IF(B55="A"," ",IF(B55="C"," ",IF(B55="D"," ",IF(B55="E"," ",IF(B55="F"," ",IF(B55="G"," "," "))))))))</f>
        <v xml:space="preserve"> </v>
      </c>
      <c r="M55" s="30"/>
      <c r="N55" s="36"/>
      <c r="O55" s="37" t="s">
        <v>3</v>
      </c>
      <c r="P55" s="38"/>
      <c r="Q55" s="39"/>
      <c r="S55" s="28" t="str">
        <f t="shared" ref="S55:S61" si="44">IF(D55="P","□",IF(D55="K","◊"," "))</f>
        <v xml:space="preserve"> </v>
      </c>
    </row>
    <row r="56" spans="1:19" ht="99.95" customHeight="1">
      <c r="A56" s="13">
        <v>23</v>
      </c>
      <c r="B56" s="73"/>
      <c r="C56" s="9"/>
      <c r="D56" s="73"/>
      <c r="E56" s="119" t="str">
        <f t="shared" si="36"/>
        <v xml:space="preserve"> </v>
      </c>
      <c r="F56" s="119" t="str">
        <f t="shared" si="37"/>
        <v xml:space="preserve"> </v>
      </c>
      <c r="G56" s="119" t="str">
        <f t="shared" si="38"/>
        <v xml:space="preserve"> </v>
      </c>
      <c r="H56" s="119" t="str">
        <f t="shared" si="39"/>
        <v xml:space="preserve"> </v>
      </c>
      <c r="I56" s="119" t="str">
        <f t="shared" si="40"/>
        <v xml:space="preserve"> </v>
      </c>
      <c r="J56" s="119" t="str">
        <f t="shared" si="41"/>
        <v xml:space="preserve"> </v>
      </c>
      <c r="K56" s="119" t="str">
        <f t="shared" si="42"/>
        <v xml:space="preserve"> </v>
      </c>
      <c r="L56" s="119" t="str">
        <f t="shared" si="43"/>
        <v xml:space="preserve"> </v>
      </c>
      <c r="M56" s="30"/>
      <c r="N56" s="36"/>
      <c r="O56" s="37" t="s">
        <v>3</v>
      </c>
      <c r="P56" s="38"/>
      <c r="Q56" s="39"/>
      <c r="S56" s="28" t="str">
        <f t="shared" si="44"/>
        <v xml:space="preserve"> </v>
      </c>
    </row>
    <row r="57" spans="1:19" ht="99.95" customHeight="1">
      <c r="A57" s="13">
        <v>24</v>
      </c>
      <c r="B57" s="73"/>
      <c r="C57" s="9"/>
      <c r="D57" s="73"/>
      <c r="E57" s="119" t="str">
        <f t="shared" si="36"/>
        <v xml:space="preserve"> </v>
      </c>
      <c r="F57" s="119" t="str">
        <f t="shared" si="37"/>
        <v xml:space="preserve"> </v>
      </c>
      <c r="G57" s="119" t="str">
        <f t="shared" si="38"/>
        <v xml:space="preserve"> </v>
      </c>
      <c r="H57" s="119" t="str">
        <f t="shared" si="39"/>
        <v xml:space="preserve"> </v>
      </c>
      <c r="I57" s="119" t="str">
        <f t="shared" si="40"/>
        <v xml:space="preserve"> </v>
      </c>
      <c r="J57" s="119" t="str">
        <f t="shared" si="41"/>
        <v xml:space="preserve"> </v>
      </c>
      <c r="K57" s="119" t="str">
        <f t="shared" si="42"/>
        <v xml:space="preserve"> </v>
      </c>
      <c r="L57" s="119" t="str">
        <f t="shared" si="43"/>
        <v xml:space="preserve"> </v>
      </c>
      <c r="M57" s="30"/>
      <c r="N57" s="36"/>
      <c r="O57" s="37" t="s">
        <v>3</v>
      </c>
      <c r="P57" s="38"/>
      <c r="Q57" s="39"/>
      <c r="S57" s="28" t="str">
        <f t="shared" si="44"/>
        <v xml:space="preserve"> </v>
      </c>
    </row>
    <row r="58" spans="1:19" ht="99.95" customHeight="1">
      <c r="A58" s="13">
        <v>25</v>
      </c>
      <c r="B58" s="73"/>
      <c r="C58" s="9"/>
      <c r="D58" s="73"/>
      <c r="E58" s="119" t="str">
        <f t="shared" si="36"/>
        <v xml:space="preserve"> </v>
      </c>
      <c r="F58" s="119" t="str">
        <f t="shared" si="37"/>
        <v xml:space="preserve"> </v>
      </c>
      <c r="G58" s="119" t="str">
        <f t="shared" si="38"/>
        <v xml:space="preserve"> </v>
      </c>
      <c r="H58" s="119" t="str">
        <f t="shared" si="39"/>
        <v xml:space="preserve"> </v>
      </c>
      <c r="I58" s="119" t="str">
        <f t="shared" si="40"/>
        <v xml:space="preserve"> </v>
      </c>
      <c r="J58" s="119" t="str">
        <f t="shared" si="41"/>
        <v xml:space="preserve"> </v>
      </c>
      <c r="K58" s="119" t="str">
        <f t="shared" si="42"/>
        <v xml:space="preserve"> </v>
      </c>
      <c r="L58" s="119" t="str">
        <f t="shared" si="43"/>
        <v xml:space="preserve"> </v>
      </c>
      <c r="M58" s="30"/>
      <c r="N58" s="36"/>
      <c r="O58" s="37" t="s">
        <v>3</v>
      </c>
      <c r="P58" s="38"/>
      <c r="Q58" s="39"/>
      <c r="S58" s="28" t="str">
        <f t="shared" si="44"/>
        <v xml:space="preserve"> </v>
      </c>
    </row>
    <row r="59" spans="1:19" ht="99.95" customHeight="1">
      <c r="A59" s="13">
        <v>26</v>
      </c>
      <c r="B59" s="73"/>
      <c r="C59" s="9"/>
      <c r="D59" s="73"/>
      <c r="E59" s="119" t="str">
        <f t="shared" si="36"/>
        <v xml:space="preserve"> </v>
      </c>
      <c r="F59" s="119" t="str">
        <f t="shared" si="37"/>
        <v xml:space="preserve"> </v>
      </c>
      <c r="G59" s="119" t="str">
        <f t="shared" si="38"/>
        <v xml:space="preserve"> </v>
      </c>
      <c r="H59" s="119" t="str">
        <f t="shared" si="39"/>
        <v xml:space="preserve"> </v>
      </c>
      <c r="I59" s="119" t="str">
        <f t="shared" si="40"/>
        <v xml:space="preserve"> </v>
      </c>
      <c r="J59" s="119" t="str">
        <f t="shared" si="41"/>
        <v xml:space="preserve"> </v>
      </c>
      <c r="K59" s="119" t="str">
        <f t="shared" si="42"/>
        <v xml:space="preserve"> </v>
      </c>
      <c r="L59" s="119" t="str">
        <f t="shared" si="43"/>
        <v xml:space="preserve"> </v>
      </c>
      <c r="M59" s="30"/>
      <c r="N59" s="36"/>
      <c r="O59" s="37" t="s">
        <v>3</v>
      </c>
      <c r="P59" s="38"/>
      <c r="Q59" s="39"/>
      <c r="S59" s="28" t="str">
        <f t="shared" si="44"/>
        <v xml:space="preserve"> </v>
      </c>
    </row>
    <row r="60" spans="1:19" ht="99.95" customHeight="1">
      <c r="A60" s="13">
        <v>27</v>
      </c>
      <c r="B60" s="73"/>
      <c r="C60" s="9"/>
      <c r="D60" s="73"/>
      <c r="E60" s="119" t="str">
        <f t="shared" si="36"/>
        <v xml:space="preserve"> </v>
      </c>
      <c r="F60" s="119" t="str">
        <f t="shared" si="37"/>
        <v xml:space="preserve"> </v>
      </c>
      <c r="G60" s="119" t="str">
        <f t="shared" si="38"/>
        <v xml:space="preserve"> </v>
      </c>
      <c r="H60" s="119" t="str">
        <f t="shared" si="39"/>
        <v xml:space="preserve"> </v>
      </c>
      <c r="I60" s="119" t="str">
        <f t="shared" si="40"/>
        <v xml:space="preserve"> </v>
      </c>
      <c r="J60" s="119" t="str">
        <f t="shared" si="41"/>
        <v xml:space="preserve"> </v>
      </c>
      <c r="K60" s="119" t="str">
        <f t="shared" si="42"/>
        <v xml:space="preserve"> </v>
      </c>
      <c r="L60" s="119" t="str">
        <f t="shared" si="43"/>
        <v xml:space="preserve"> </v>
      </c>
      <c r="M60" s="30"/>
      <c r="N60" s="36"/>
      <c r="O60" s="37" t="s">
        <v>3</v>
      </c>
      <c r="P60" s="38"/>
      <c r="Q60" s="39"/>
      <c r="S60" s="28" t="str">
        <f t="shared" si="44"/>
        <v xml:space="preserve"> </v>
      </c>
    </row>
    <row r="61" spans="1:19" ht="99.95" customHeight="1">
      <c r="A61" s="13">
        <v>28</v>
      </c>
      <c r="B61" s="73"/>
      <c r="C61" s="9"/>
      <c r="D61" s="73"/>
      <c r="E61" s="119" t="str">
        <f t="shared" si="36"/>
        <v xml:space="preserve"> </v>
      </c>
      <c r="F61" s="119" t="str">
        <f t="shared" si="37"/>
        <v xml:space="preserve"> </v>
      </c>
      <c r="G61" s="119" t="str">
        <f t="shared" si="38"/>
        <v xml:space="preserve"> </v>
      </c>
      <c r="H61" s="119" t="str">
        <f t="shared" si="39"/>
        <v xml:space="preserve"> </v>
      </c>
      <c r="I61" s="119" t="str">
        <f t="shared" si="40"/>
        <v xml:space="preserve"> </v>
      </c>
      <c r="J61" s="119" t="str">
        <f t="shared" si="41"/>
        <v xml:space="preserve"> </v>
      </c>
      <c r="K61" s="119" t="str">
        <f t="shared" si="42"/>
        <v xml:space="preserve"> </v>
      </c>
      <c r="L61" s="119" t="str">
        <f t="shared" si="43"/>
        <v xml:space="preserve"> </v>
      </c>
      <c r="M61" s="30"/>
      <c r="N61" s="36"/>
      <c r="O61" s="37" t="s">
        <v>3</v>
      </c>
      <c r="P61" s="38"/>
      <c r="Q61" s="39"/>
      <c r="S61" s="28" t="str">
        <f t="shared" si="44"/>
        <v xml:space="preserve"> </v>
      </c>
    </row>
    <row r="62" spans="1:19" ht="66.75" customHeight="1">
      <c r="A62" s="13"/>
      <c r="B62" s="78"/>
      <c r="C62" s="9"/>
      <c r="D62" s="78"/>
      <c r="E62" s="29" t="str">
        <f>E61</f>
        <v xml:space="preserve"> </v>
      </c>
      <c r="F62" s="29" t="str">
        <f t="shared" ref="F62:L62" si="45">F61</f>
        <v xml:space="preserve"> </v>
      </c>
      <c r="G62" s="29" t="str">
        <f t="shared" si="45"/>
        <v xml:space="preserve"> </v>
      </c>
      <c r="H62" s="29" t="str">
        <f t="shared" si="45"/>
        <v xml:space="preserve"> </v>
      </c>
      <c r="I62" s="29" t="str">
        <f t="shared" si="45"/>
        <v xml:space="preserve"> </v>
      </c>
      <c r="J62" s="29" t="str">
        <f t="shared" si="45"/>
        <v xml:space="preserve"> </v>
      </c>
      <c r="K62" s="29" t="str">
        <f t="shared" si="45"/>
        <v xml:space="preserve"> </v>
      </c>
      <c r="L62" s="29" t="str">
        <f t="shared" si="45"/>
        <v xml:space="preserve"> </v>
      </c>
      <c r="M62" s="40"/>
      <c r="N62" s="36">
        <f>SUM(N55:N61)+N48</f>
        <v>0</v>
      </c>
      <c r="O62" s="86" t="s">
        <v>3</v>
      </c>
      <c r="P62" s="40"/>
      <c r="Q62" s="46"/>
      <c r="S62" s="13"/>
    </row>
    <row r="63" spans="1:19">
      <c r="A63" s="197" t="s">
        <v>16</v>
      </c>
      <c r="B63" s="198"/>
      <c r="C63" s="198"/>
      <c r="D63" s="198"/>
      <c r="E63" s="198"/>
      <c r="F63" s="198"/>
      <c r="G63" s="198"/>
      <c r="H63" s="198"/>
      <c r="I63" s="198"/>
      <c r="J63" s="198"/>
      <c r="K63" s="198"/>
      <c r="L63" s="198"/>
      <c r="M63" s="199"/>
      <c r="N63" s="123">
        <f>N62</f>
        <v>0</v>
      </c>
      <c r="O63" s="54" t="s">
        <v>3</v>
      </c>
      <c r="P63" s="22"/>
      <c r="Q63" s="61"/>
      <c r="S63" s="70"/>
    </row>
    <row r="64" spans="1:19" ht="37.5" customHeight="1"/>
    <row r="65" spans="1:19" s="7" customFormat="1">
      <c r="A65" s="201" t="s">
        <v>10</v>
      </c>
      <c r="B65" s="185" t="s">
        <v>13</v>
      </c>
      <c r="C65" s="201" t="s">
        <v>0</v>
      </c>
      <c r="D65" s="187" t="s">
        <v>24</v>
      </c>
      <c r="E65" s="194" t="s">
        <v>11</v>
      </c>
      <c r="F65" s="195"/>
      <c r="G65" s="195"/>
      <c r="H65" s="195"/>
      <c r="I65" s="195"/>
      <c r="J65" s="195"/>
      <c r="K65" s="195"/>
      <c r="L65" s="196"/>
      <c r="M65" s="189" t="s">
        <v>12</v>
      </c>
      <c r="N65" s="190"/>
      <c r="O65" s="190"/>
      <c r="P65" s="191"/>
      <c r="Q65" s="192" t="s">
        <v>2</v>
      </c>
      <c r="S65" s="68" t="s">
        <v>21</v>
      </c>
    </row>
    <row r="66" spans="1:19" s="24" customFormat="1" ht="50.1" customHeight="1">
      <c r="A66" s="202"/>
      <c r="B66" s="186"/>
      <c r="C66" s="202"/>
      <c r="D66" s="188"/>
      <c r="E66" s="31" t="str">
        <f t="shared" ref="E66:L66" si="46">E53</f>
        <v>Direktur</v>
      </c>
      <c r="F66" s="31" t="str">
        <f t="shared" si="46"/>
        <v>Kasubdit</v>
      </c>
      <c r="G66" s="31" t="str">
        <f t="shared" si="46"/>
        <v>Kasie</v>
      </c>
      <c r="H66" s="31" t="str">
        <f t="shared" si="46"/>
        <v>Analis Data</v>
      </c>
      <c r="I66" s="31">
        <f t="shared" si="46"/>
        <v>0</v>
      </c>
      <c r="J66" s="31">
        <f t="shared" si="46"/>
        <v>0</v>
      </c>
      <c r="K66" s="31">
        <f t="shared" si="46"/>
        <v>0</v>
      </c>
      <c r="L66" s="31">
        <f t="shared" si="46"/>
        <v>0</v>
      </c>
      <c r="M66" s="14" t="s">
        <v>17</v>
      </c>
      <c r="N66" s="33" t="s">
        <v>1</v>
      </c>
      <c r="O66" s="34" t="s">
        <v>19</v>
      </c>
      <c r="P66" s="15" t="s">
        <v>18</v>
      </c>
      <c r="Q66" s="193"/>
      <c r="S66" s="69"/>
    </row>
    <row r="67" spans="1:19" ht="56.25" customHeight="1">
      <c r="A67" s="64"/>
      <c r="B67" s="77"/>
      <c r="C67" s="65"/>
      <c r="D67" s="77"/>
      <c r="E67" s="3" t="str">
        <f t="shared" ref="E67:L67" si="47">E62</f>
        <v xml:space="preserve"> </v>
      </c>
      <c r="F67" s="3" t="str">
        <f t="shared" si="47"/>
        <v xml:space="preserve"> </v>
      </c>
      <c r="G67" s="3" t="str">
        <f t="shared" si="47"/>
        <v xml:space="preserve"> </v>
      </c>
      <c r="H67" s="3" t="str">
        <f t="shared" si="47"/>
        <v xml:space="preserve"> </v>
      </c>
      <c r="I67" s="3" t="str">
        <f t="shared" si="47"/>
        <v xml:space="preserve"> </v>
      </c>
      <c r="J67" s="3" t="str">
        <f t="shared" si="47"/>
        <v xml:space="preserve"> </v>
      </c>
      <c r="K67" s="3" t="str">
        <f t="shared" si="47"/>
        <v xml:space="preserve"> </v>
      </c>
      <c r="L67" s="3" t="str">
        <f t="shared" si="47"/>
        <v xml:space="preserve"> </v>
      </c>
      <c r="M67" s="27"/>
      <c r="N67" s="44">
        <f>N62</f>
        <v>0</v>
      </c>
      <c r="O67" s="45" t="str">
        <f>O62</f>
        <v>menit</v>
      </c>
      <c r="P67" s="27"/>
      <c r="Q67" s="60"/>
      <c r="S67" s="64"/>
    </row>
    <row r="68" spans="1:19" ht="110.1" customHeight="1">
      <c r="A68" s="13">
        <v>29</v>
      </c>
      <c r="B68" s="73"/>
      <c r="C68" s="9"/>
      <c r="E68" s="119" t="str">
        <f t="shared" ref="E68:E74" si="48">IF(B68="A",S68,IF(B68="B"," ",IF(B68="C"," ",IF(B68="D"," ",IF(B68="E"," ",IF(B68="F"," ",IF(B68="G"," ",IF(B68="H"," "," "))))))))</f>
        <v xml:space="preserve"> </v>
      </c>
      <c r="F68" s="119" t="str">
        <f t="shared" ref="F68:F74" si="49">IF(B68="B",S68,IF(B68="A"," ",IF(B68="C"," ",IF(B68="A"," ",IF(B68="E"," ",IF(B68="F"," ",IF(B68="G"," ",IF(B68="H"," "," "))))))))</f>
        <v xml:space="preserve"> </v>
      </c>
      <c r="G68" s="119" t="str">
        <f t="shared" ref="G68:G74" si="50">IF(B68="C",S68,IF(B68="B"," ",IF(B68="A"," ",IF(B68="A"," ",IF(B68="E"," ",IF(B68="F"," ",IF(B68="G"," ",IF(B68="H"," "," "))))))))</f>
        <v xml:space="preserve"> </v>
      </c>
      <c r="H68" s="119" t="str">
        <f t="shared" ref="H68:H74" si="51">IF(B68="D",S68,IF(B68="B"," ",IF(B68="C"," ",IF(B68="A"," ",IF(B68="E"," ",IF(B68="F"," ",IF(B68="G"," ",IF(B68="H"," "," "))))))))</f>
        <v xml:space="preserve"> </v>
      </c>
      <c r="I68" s="119" t="str">
        <f t="shared" ref="I68:I74" si="52">IF(B68="E",S68,IF(B68="B"," ",IF(B68="A"," ",IF(B68="C"," ",IF(B68="D"," ",IF(B68="F"," ",IF(B68="G"," ",IF(B68="H"," "," "))))))))</f>
        <v xml:space="preserve"> </v>
      </c>
      <c r="J68" s="119" t="str">
        <f t="shared" ref="J68:J74" si="53">IF(B68="F",S68,IF(B68="B"," ",IF(B68="A"," ",IF(B68="C"," ",IF(B68="D"," ",IF(B68="E"," ",IF(B68="G"," ",IF(B68="H"," "," "))))))))</f>
        <v xml:space="preserve"> </v>
      </c>
      <c r="K68" s="119" t="str">
        <f t="shared" ref="K68:K74" si="54">IF(B68="G",S68,IF(B68="B"," ",IF(B68="A"," ",IF(B68="C"," ",IF(B68="D"," ",IF(B68="E"," ",IF(B68="F"," ",IF(B68="H"," "," "))))))))</f>
        <v xml:space="preserve"> </v>
      </c>
      <c r="L68" s="119" t="str">
        <f t="shared" ref="L68:L74" si="55">IF(B68="H",S68,IF(B68="B"," ",IF(B68="A"," ",IF(B68="C"," ",IF(B68="D"," ",IF(B68="E"," ",IF(B68="F"," ",IF(B68="G"," "," "))))))))</f>
        <v xml:space="preserve"> </v>
      </c>
      <c r="M68" s="30"/>
      <c r="N68" s="36"/>
      <c r="O68" s="37" t="s">
        <v>3</v>
      </c>
      <c r="P68" s="38"/>
      <c r="Q68" s="39"/>
      <c r="S68" s="28" t="str">
        <f t="shared" ref="S68:S74" si="56">IF(D68="P","□",IF(D68="K","◊"," "))</f>
        <v xml:space="preserve"> </v>
      </c>
    </row>
    <row r="69" spans="1:19" ht="110.1" customHeight="1">
      <c r="A69" s="13">
        <v>30</v>
      </c>
      <c r="B69" s="73"/>
      <c r="C69" s="9"/>
      <c r="D69" s="73"/>
      <c r="E69" s="119" t="str">
        <f t="shared" si="48"/>
        <v xml:space="preserve"> </v>
      </c>
      <c r="F69" s="119" t="str">
        <f t="shared" si="49"/>
        <v xml:space="preserve"> </v>
      </c>
      <c r="G69" s="119" t="str">
        <f t="shared" si="50"/>
        <v xml:space="preserve"> </v>
      </c>
      <c r="H69" s="119" t="str">
        <f t="shared" si="51"/>
        <v xml:space="preserve"> </v>
      </c>
      <c r="I69" s="119" t="str">
        <f t="shared" si="52"/>
        <v xml:space="preserve"> </v>
      </c>
      <c r="J69" s="119" t="str">
        <f t="shared" si="53"/>
        <v xml:space="preserve"> </v>
      </c>
      <c r="K69" s="119" t="str">
        <f t="shared" si="54"/>
        <v xml:space="preserve"> </v>
      </c>
      <c r="L69" s="119" t="str">
        <f t="shared" si="55"/>
        <v xml:space="preserve"> </v>
      </c>
      <c r="M69" s="30"/>
      <c r="N69" s="36"/>
      <c r="O69" s="37" t="s">
        <v>3</v>
      </c>
      <c r="P69" s="38"/>
      <c r="Q69" s="39"/>
      <c r="S69" s="28" t="str">
        <f t="shared" si="56"/>
        <v xml:space="preserve"> </v>
      </c>
    </row>
    <row r="70" spans="1:19" ht="110.1" customHeight="1">
      <c r="A70" s="13">
        <v>31</v>
      </c>
      <c r="B70" s="73"/>
      <c r="C70" s="9"/>
      <c r="D70" s="73"/>
      <c r="E70" s="119" t="str">
        <f t="shared" si="48"/>
        <v xml:space="preserve"> </v>
      </c>
      <c r="F70" s="119" t="str">
        <f t="shared" si="49"/>
        <v xml:space="preserve"> </v>
      </c>
      <c r="G70" s="119" t="str">
        <f t="shared" si="50"/>
        <v xml:space="preserve"> </v>
      </c>
      <c r="H70" s="119" t="str">
        <f t="shared" si="51"/>
        <v xml:space="preserve"> </v>
      </c>
      <c r="I70" s="119" t="str">
        <f t="shared" si="52"/>
        <v xml:space="preserve"> </v>
      </c>
      <c r="J70" s="119" t="str">
        <f t="shared" si="53"/>
        <v xml:space="preserve"> </v>
      </c>
      <c r="K70" s="119" t="str">
        <f t="shared" si="54"/>
        <v xml:space="preserve"> </v>
      </c>
      <c r="L70" s="119" t="str">
        <f t="shared" si="55"/>
        <v xml:space="preserve"> </v>
      </c>
      <c r="M70" s="30"/>
      <c r="N70" s="36"/>
      <c r="O70" s="37" t="s">
        <v>3</v>
      </c>
      <c r="P70" s="38"/>
      <c r="Q70" s="39"/>
      <c r="S70" s="28" t="str">
        <f t="shared" si="56"/>
        <v xml:space="preserve"> </v>
      </c>
    </row>
    <row r="71" spans="1:19" ht="110.1" customHeight="1">
      <c r="A71" s="13">
        <v>32</v>
      </c>
      <c r="B71" s="73"/>
      <c r="C71" s="9"/>
      <c r="D71" s="73"/>
      <c r="E71" s="119" t="str">
        <f t="shared" si="48"/>
        <v xml:space="preserve"> </v>
      </c>
      <c r="F71" s="119" t="str">
        <f t="shared" si="49"/>
        <v xml:space="preserve"> </v>
      </c>
      <c r="G71" s="119" t="str">
        <f t="shared" si="50"/>
        <v xml:space="preserve"> </v>
      </c>
      <c r="H71" s="119" t="str">
        <f t="shared" si="51"/>
        <v xml:space="preserve"> </v>
      </c>
      <c r="I71" s="119" t="str">
        <f t="shared" si="52"/>
        <v xml:space="preserve"> </v>
      </c>
      <c r="J71" s="119" t="str">
        <f t="shared" si="53"/>
        <v xml:space="preserve"> </v>
      </c>
      <c r="K71" s="119" t="str">
        <f t="shared" si="54"/>
        <v xml:space="preserve"> </v>
      </c>
      <c r="L71" s="119" t="str">
        <f t="shared" si="55"/>
        <v xml:space="preserve"> </v>
      </c>
      <c r="M71" s="30"/>
      <c r="N71" s="36"/>
      <c r="O71" s="37" t="s">
        <v>3</v>
      </c>
      <c r="P71" s="38"/>
      <c r="Q71" s="39"/>
      <c r="S71" s="28" t="str">
        <f t="shared" si="56"/>
        <v xml:space="preserve"> </v>
      </c>
    </row>
    <row r="72" spans="1:19" ht="110.1" customHeight="1">
      <c r="A72" s="13">
        <v>33</v>
      </c>
      <c r="B72" s="73"/>
      <c r="C72" s="9"/>
      <c r="D72" s="73"/>
      <c r="E72" s="119" t="str">
        <f t="shared" si="48"/>
        <v xml:space="preserve"> </v>
      </c>
      <c r="F72" s="119" t="str">
        <f t="shared" si="49"/>
        <v xml:space="preserve"> </v>
      </c>
      <c r="G72" s="119" t="str">
        <f t="shared" si="50"/>
        <v xml:space="preserve"> </v>
      </c>
      <c r="H72" s="119" t="str">
        <f t="shared" si="51"/>
        <v xml:space="preserve"> </v>
      </c>
      <c r="I72" s="119" t="str">
        <f t="shared" si="52"/>
        <v xml:space="preserve"> </v>
      </c>
      <c r="J72" s="119" t="str">
        <f t="shared" si="53"/>
        <v xml:space="preserve"> </v>
      </c>
      <c r="K72" s="119" t="str">
        <f t="shared" si="54"/>
        <v xml:space="preserve"> </v>
      </c>
      <c r="L72" s="119" t="str">
        <f t="shared" si="55"/>
        <v xml:space="preserve"> </v>
      </c>
      <c r="M72" s="30"/>
      <c r="N72" s="36"/>
      <c r="O72" s="37" t="s">
        <v>3</v>
      </c>
      <c r="P72" s="38"/>
      <c r="Q72" s="39"/>
      <c r="S72" s="28" t="str">
        <f t="shared" si="56"/>
        <v xml:space="preserve"> </v>
      </c>
    </row>
    <row r="73" spans="1:19" ht="110.1" customHeight="1">
      <c r="A73" s="13">
        <v>34</v>
      </c>
      <c r="B73" s="73"/>
      <c r="C73" s="9"/>
      <c r="D73" s="73"/>
      <c r="E73" s="119" t="str">
        <f t="shared" si="48"/>
        <v xml:space="preserve"> </v>
      </c>
      <c r="F73" s="119" t="str">
        <f t="shared" si="49"/>
        <v xml:space="preserve"> </v>
      </c>
      <c r="G73" s="119" t="str">
        <f t="shared" si="50"/>
        <v xml:space="preserve"> </v>
      </c>
      <c r="H73" s="119" t="str">
        <f t="shared" si="51"/>
        <v xml:space="preserve"> </v>
      </c>
      <c r="I73" s="119" t="str">
        <f t="shared" si="52"/>
        <v xml:space="preserve"> </v>
      </c>
      <c r="J73" s="119" t="str">
        <f t="shared" si="53"/>
        <v xml:space="preserve"> </v>
      </c>
      <c r="K73" s="119" t="str">
        <f t="shared" si="54"/>
        <v xml:space="preserve"> </v>
      </c>
      <c r="L73" s="119" t="str">
        <f t="shared" si="55"/>
        <v xml:space="preserve"> </v>
      </c>
      <c r="M73" s="30"/>
      <c r="N73" s="36"/>
      <c r="O73" s="37" t="s">
        <v>3</v>
      </c>
      <c r="P73" s="38"/>
      <c r="Q73" s="39"/>
      <c r="S73" s="28" t="str">
        <f t="shared" si="56"/>
        <v xml:space="preserve"> </v>
      </c>
    </row>
    <row r="74" spans="1:19" ht="110.1" customHeight="1">
      <c r="A74" s="13">
        <v>35</v>
      </c>
      <c r="B74" s="73"/>
      <c r="C74" s="9"/>
      <c r="D74" s="73"/>
      <c r="E74" s="119" t="str">
        <f t="shared" si="48"/>
        <v xml:space="preserve"> </v>
      </c>
      <c r="F74" s="119" t="str">
        <f t="shared" si="49"/>
        <v xml:space="preserve"> </v>
      </c>
      <c r="G74" s="119" t="str">
        <f t="shared" si="50"/>
        <v xml:space="preserve"> </v>
      </c>
      <c r="H74" s="119" t="str">
        <f t="shared" si="51"/>
        <v xml:space="preserve"> </v>
      </c>
      <c r="I74" s="119" t="str">
        <f t="shared" si="52"/>
        <v xml:space="preserve"> </v>
      </c>
      <c r="J74" s="119" t="str">
        <f t="shared" si="53"/>
        <v xml:space="preserve"> </v>
      </c>
      <c r="K74" s="119" t="str">
        <f t="shared" si="54"/>
        <v xml:space="preserve"> </v>
      </c>
      <c r="L74" s="119" t="str">
        <f t="shared" si="55"/>
        <v xml:space="preserve"> </v>
      </c>
      <c r="M74" s="30"/>
      <c r="N74" s="36"/>
      <c r="O74" s="37" t="s">
        <v>3</v>
      </c>
      <c r="P74" s="38"/>
      <c r="Q74" s="39"/>
      <c r="S74" s="28" t="str">
        <f t="shared" si="56"/>
        <v xml:space="preserve"> </v>
      </c>
    </row>
    <row r="75" spans="1:19" ht="59.25" customHeight="1">
      <c r="A75" s="13"/>
      <c r="B75" s="78"/>
      <c r="C75" s="9"/>
      <c r="D75" s="78"/>
      <c r="E75" s="29" t="str">
        <f>E74</f>
        <v xml:space="preserve"> </v>
      </c>
      <c r="F75" s="29" t="str">
        <f>F74</f>
        <v xml:space="preserve"> </v>
      </c>
      <c r="G75" s="29" t="str">
        <f t="shared" ref="G75:L75" si="57">G74</f>
        <v xml:space="preserve"> </v>
      </c>
      <c r="H75" s="29" t="str">
        <f t="shared" si="57"/>
        <v xml:space="preserve"> </v>
      </c>
      <c r="I75" s="29" t="str">
        <f t="shared" si="57"/>
        <v xml:space="preserve"> </v>
      </c>
      <c r="J75" s="29" t="str">
        <f t="shared" si="57"/>
        <v xml:space="preserve"> </v>
      </c>
      <c r="K75" s="29" t="str">
        <f t="shared" si="57"/>
        <v xml:space="preserve"> </v>
      </c>
      <c r="L75" s="29" t="str">
        <f t="shared" si="57"/>
        <v xml:space="preserve"> </v>
      </c>
      <c r="M75" s="40"/>
      <c r="N75" s="44">
        <f>SUM(N68:N74)+N62</f>
        <v>0</v>
      </c>
      <c r="O75" s="86" t="s">
        <v>3</v>
      </c>
      <c r="P75" s="40"/>
      <c r="Q75" s="62"/>
      <c r="S75" s="13"/>
    </row>
    <row r="76" spans="1:19">
      <c r="A76" s="197" t="s">
        <v>16</v>
      </c>
      <c r="B76" s="198"/>
      <c r="C76" s="198"/>
      <c r="D76" s="198"/>
      <c r="E76" s="198"/>
      <c r="F76" s="198"/>
      <c r="G76" s="198"/>
      <c r="H76" s="198"/>
      <c r="I76" s="198"/>
      <c r="J76" s="198"/>
      <c r="K76" s="198"/>
      <c r="L76" s="198"/>
      <c r="M76" s="199"/>
      <c r="N76" s="123">
        <f>N75</f>
        <v>0</v>
      </c>
      <c r="O76" s="54" t="s">
        <v>3</v>
      </c>
      <c r="P76" s="22"/>
      <c r="Q76" s="61"/>
      <c r="S76" s="70"/>
    </row>
    <row r="79" spans="1:19" s="7" customFormat="1">
      <c r="A79" s="71" t="s">
        <v>10</v>
      </c>
      <c r="B79" s="185" t="s">
        <v>13</v>
      </c>
      <c r="C79" s="201" t="s">
        <v>0</v>
      </c>
      <c r="D79" s="187" t="s">
        <v>24</v>
      </c>
      <c r="E79" s="194" t="s">
        <v>11</v>
      </c>
      <c r="F79" s="195"/>
      <c r="G79" s="195"/>
      <c r="H79" s="195"/>
      <c r="I79" s="195"/>
      <c r="J79" s="195"/>
      <c r="K79" s="195"/>
      <c r="L79" s="196"/>
      <c r="M79" s="189" t="s">
        <v>12</v>
      </c>
      <c r="N79" s="190"/>
      <c r="O79" s="190"/>
      <c r="P79" s="191"/>
      <c r="Q79" s="192" t="s">
        <v>2</v>
      </c>
      <c r="S79" s="68" t="s">
        <v>21</v>
      </c>
    </row>
    <row r="80" spans="1:19" s="24" customFormat="1" ht="50.1" customHeight="1">
      <c r="A80" s="72"/>
      <c r="B80" s="186"/>
      <c r="C80" s="202"/>
      <c r="D80" s="188"/>
      <c r="E80" s="31" t="str">
        <f>E66</f>
        <v>Direktur</v>
      </c>
      <c r="F80" s="31" t="str">
        <f t="shared" ref="F80:L80" si="58">F66</f>
        <v>Kasubdit</v>
      </c>
      <c r="G80" s="31" t="str">
        <f t="shared" si="58"/>
        <v>Kasie</v>
      </c>
      <c r="H80" s="31" t="str">
        <f t="shared" si="58"/>
        <v>Analis Data</v>
      </c>
      <c r="I80" s="31">
        <f t="shared" si="58"/>
        <v>0</v>
      </c>
      <c r="J80" s="31">
        <f t="shared" si="58"/>
        <v>0</v>
      </c>
      <c r="K80" s="31">
        <f t="shared" si="58"/>
        <v>0</v>
      </c>
      <c r="L80" s="31">
        <f t="shared" si="58"/>
        <v>0</v>
      </c>
      <c r="M80" s="14" t="s">
        <v>17</v>
      </c>
      <c r="N80" s="15" t="s">
        <v>1</v>
      </c>
      <c r="O80" s="83" t="s">
        <v>19</v>
      </c>
      <c r="P80" s="15" t="s">
        <v>18</v>
      </c>
      <c r="Q80" s="193"/>
      <c r="S80" s="69"/>
    </row>
    <row r="81" spans="1:19" ht="57" customHeight="1">
      <c r="A81" s="64"/>
      <c r="B81" s="77"/>
      <c r="C81" s="65"/>
      <c r="D81" s="77"/>
      <c r="E81" s="3" t="str">
        <f>E75</f>
        <v xml:space="preserve"> </v>
      </c>
      <c r="F81" s="3" t="str">
        <f>F75</f>
        <v xml:space="preserve"> </v>
      </c>
      <c r="G81" s="3" t="str">
        <f t="shared" ref="G81:L81" si="59">G75</f>
        <v xml:space="preserve"> </v>
      </c>
      <c r="H81" s="3" t="str">
        <f t="shared" si="59"/>
        <v xml:space="preserve"> </v>
      </c>
      <c r="I81" s="3" t="str">
        <f t="shared" si="59"/>
        <v xml:space="preserve"> </v>
      </c>
      <c r="J81" s="3" t="str">
        <f t="shared" si="59"/>
        <v xml:space="preserve"> </v>
      </c>
      <c r="K81" s="3" t="str">
        <f t="shared" si="59"/>
        <v xml:space="preserve"> </v>
      </c>
      <c r="L81" s="3" t="str">
        <f t="shared" si="59"/>
        <v xml:space="preserve"> </v>
      </c>
      <c r="M81" s="27"/>
      <c r="N81" s="26">
        <f>N75</f>
        <v>0</v>
      </c>
      <c r="O81" s="25" t="str">
        <f>O75</f>
        <v>menit</v>
      </c>
      <c r="P81" s="27"/>
      <c r="Q81" s="60"/>
      <c r="S81" s="64"/>
    </row>
    <row r="82" spans="1:19" ht="110.1" customHeight="1">
      <c r="A82" s="13">
        <v>36</v>
      </c>
      <c r="B82" s="73"/>
      <c r="C82" s="9"/>
      <c r="E82" s="119" t="str">
        <f t="shared" ref="E82:E88" si="60">IF(B82="A",S82,IF(B82="B"," ",IF(B82="C"," ",IF(B82="D"," ",IF(B82="E"," ",IF(B82="F"," ",IF(B82="G"," ",IF(B82="H"," "," "))))))))</f>
        <v xml:space="preserve"> </v>
      </c>
      <c r="F82" s="119" t="str">
        <f t="shared" ref="F82:F88" si="61">IF(B82="B",S82,IF(B82="A"," ",IF(B82="C"," ",IF(B82="A"," ",IF(B82="E"," ",IF(B82="F"," ",IF(B82="G"," ",IF(B82="H"," "," "))))))))</f>
        <v xml:space="preserve"> </v>
      </c>
      <c r="G82" s="119" t="str">
        <f t="shared" ref="G82:G88" si="62">IF(B82="C",S82,IF(B82="B"," ",IF(B82="A"," ",IF(B82="A"," ",IF(B82="E"," ",IF(B82="F"," ",IF(B82="G"," ",IF(B82="H"," "," "))))))))</f>
        <v xml:space="preserve"> </v>
      </c>
      <c r="H82" s="119" t="str">
        <f t="shared" ref="H82:H88" si="63">IF(B82="D",S82,IF(B82="B"," ",IF(B82="C"," ",IF(B82="A"," ",IF(B82="E"," ",IF(B82="F"," ",IF(B82="G"," ",IF(B82="H"," "," "))))))))</f>
        <v xml:space="preserve"> </v>
      </c>
      <c r="I82" s="119" t="str">
        <f t="shared" ref="I82:I88" si="64">IF(B82="E",S82,IF(B82="B"," ",IF(B82="A"," ",IF(B82="C"," ",IF(B82="D"," ",IF(B82="F"," ",IF(B82="G"," ",IF(B82="H"," "," "))))))))</f>
        <v xml:space="preserve"> </v>
      </c>
      <c r="J82" s="119" t="str">
        <f t="shared" ref="J82:J88" si="65">IF(B82="F",S82,IF(B82="B"," ",IF(B82="A"," ",IF(B82="C"," ",IF(B82="D"," ",IF(B82="E"," ",IF(B82="G"," ",IF(B82="H"," "," "))))))))</f>
        <v xml:space="preserve"> </v>
      </c>
      <c r="K82" s="119" t="str">
        <f t="shared" ref="K82:K88" si="66">IF(B82="G",S82,IF(B82="B"," ",IF(B82="A"," ",IF(B82="C"," ",IF(B82="D"," ",IF(B82="E"," ",IF(B82="F"," ",IF(B82="H"," "," "))))))))</f>
        <v xml:space="preserve"> </v>
      </c>
      <c r="L82" s="119" t="str">
        <f t="shared" ref="L82:L88" si="67">IF(B82="H",S82,IF(B82="B"," ",IF(B82="A"," ",IF(B82="C"," ",IF(B82="D"," ",IF(B82="E"," ",IF(B82="F"," ",IF(B82="G"," "," "))))))))</f>
        <v xml:space="preserve"> </v>
      </c>
      <c r="M82" s="30"/>
      <c r="N82" s="84"/>
      <c r="O82" s="85" t="s">
        <v>3</v>
      </c>
      <c r="P82" s="38"/>
      <c r="Q82" s="39"/>
      <c r="S82" s="28" t="str">
        <f t="shared" ref="S82:S88" si="68">IF(D82="P","□",IF(D82="K","◊"," "))</f>
        <v xml:space="preserve"> </v>
      </c>
    </row>
    <row r="83" spans="1:19" ht="110.1" customHeight="1">
      <c r="A83" s="13">
        <v>37</v>
      </c>
      <c r="B83" s="73"/>
      <c r="C83" s="9"/>
      <c r="D83" s="73"/>
      <c r="E83" s="119" t="str">
        <f t="shared" si="60"/>
        <v xml:space="preserve"> </v>
      </c>
      <c r="F83" s="119" t="str">
        <f t="shared" si="61"/>
        <v xml:space="preserve"> </v>
      </c>
      <c r="G83" s="119" t="str">
        <f t="shared" si="62"/>
        <v xml:space="preserve"> </v>
      </c>
      <c r="H83" s="119" t="str">
        <f t="shared" si="63"/>
        <v xml:space="preserve"> </v>
      </c>
      <c r="I83" s="119" t="str">
        <f t="shared" si="64"/>
        <v xml:space="preserve"> </v>
      </c>
      <c r="J83" s="119" t="str">
        <f t="shared" si="65"/>
        <v xml:space="preserve"> </v>
      </c>
      <c r="K83" s="119" t="str">
        <f t="shared" si="66"/>
        <v xml:space="preserve"> </v>
      </c>
      <c r="L83" s="119" t="str">
        <f t="shared" si="67"/>
        <v xml:space="preserve"> </v>
      </c>
      <c r="M83" s="30"/>
      <c r="N83" s="36"/>
      <c r="O83" s="37" t="s">
        <v>3</v>
      </c>
      <c r="P83" s="38"/>
      <c r="Q83" s="39"/>
      <c r="S83" s="28" t="str">
        <f t="shared" si="68"/>
        <v xml:space="preserve"> </v>
      </c>
    </row>
    <row r="84" spans="1:19" ht="110.1" customHeight="1">
      <c r="A84" s="13">
        <v>38</v>
      </c>
      <c r="B84" s="73"/>
      <c r="C84" s="9"/>
      <c r="D84" s="73"/>
      <c r="E84" s="119" t="str">
        <f t="shared" si="60"/>
        <v xml:space="preserve"> </v>
      </c>
      <c r="F84" s="119" t="str">
        <f t="shared" si="61"/>
        <v xml:space="preserve"> </v>
      </c>
      <c r="G84" s="119" t="str">
        <f t="shared" si="62"/>
        <v xml:space="preserve"> </v>
      </c>
      <c r="H84" s="119" t="str">
        <f t="shared" si="63"/>
        <v xml:space="preserve"> </v>
      </c>
      <c r="I84" s="119" t="str">
        <f t="shared" si="64"/>
        <v xml:space="preserve"> </v>
      </c>
      <c r="J84" s="119" t="str">
        <f t="shared" si="65"/>
        <v xml:space="preserve"> </v>
      </c>
      <c r="K84" s="119" t="str">
        <f t="shared" si="66"/>
        <v xml:space="preserve"> </v>
      </c>
      <c r="L84" s="119" t="str">
        <f t="shared" si="67"/>
        <v xml:space="preserve"> </v>
      </c>
      <c r="M84" s="30"/>
      <c r="N84" s="36"/>
      <c r="O84" s="37" t="s">
        <v>3</v>
      </c>
      <c r="P84" s="38"/>
      <c r="Q84" s="39"/>
      <c r="S84" s="28" t="str">
        <f t="shared" si="68"/>
        <v xml:space="preserve"> </v>
      </c>
    </row>
    <row r="85" spans="1:19" ht="110.1" customHeight="1">
      <c r="A85" s="13">
        <v>39</v>
      </c>
      <c r="B85" s="73"/>
      <c r="C85" s="9"/>
      <c r="D85" s="73"/>
      <c r="E85" s="119" t="str">
        <f t="shared" si="60"/>
        <v xml:space="preserve"> </v>
      </c>
      <c r="F85" s="119" t="str">
        <f t="shared" si="61"/>
        <v xml:space="preserve"> </v>
      </c>
      <c r="G85" s="119" t="str">
        <f t="shared" si="62"/>
        <v xml:space="preserve"> </v>
      </c>
      <c r="H85" s="119" t="str">
        <f t="shared" si="63"/>
        <v xml:space="preserve"> </v>
      </c>
      <c r="I85" s="119" t="str">
        <f t="shared" si="64"/>
        <v xml:space="preserve"> </v>
      </c>
      <c r="J85" s="119" t="str">
        <f t="shared" si="65"/>
        <v xml:space="preserve"> </v>
      </c>
      <c r="K85" s="119" t="str">
        <f t="shared" si="66"/>
        <v xml:space="preserve"> </v>
      </c>
      <c r="L85" s="119" t="str">
        <f t="shared" si="67"/>
        <v xml:space="preserve"> </v>
      </c>
      <c r="M85" s="30"/>
      <c r="N85" s="36"/>
      <c r="O85" s="37" t="s">
        <v>3</v>
      </c>
      <c r="P85" s="38"/>
      <c r="Q85" s="39"/>
      <c r="S85" s="28" t="str">
        <f t="shared" si="68"/>
        <v xml:space="preserve"> </v>
      </c>
    </row>
    <row r="86" spans="1:19" ht="110.1" customHeight="1">
      <c r="A86" s="13">
        <v>40</v>
      </c>
      <c r="B86" s="73"/>
      <c r="C86" s="9"/>
      <c r="D86" s="73"/>
      <c r="E86" s="119" t="str">
        <f t="shared" si="60"/>
        <v xml:space="preserve"> </v>
      </c>
      <c r="F86" s="119" t="str">
        <f t="shared" si="61"/>
        <v xml:space="preserve"> </v>
      </c>
      <c r="G86" s="119" t="str">
        <f t="shared" si="62"/>
        <v xml:space="preserve"> </v>
      </c>
      <c r="H86" s="119" t="str">
        <f t="shared" si="63"/>
        <v xml:space="preserve"> </v>
      </c>
      <c r="I86" s="119" t="str">
        <f t="shared" si="64"/>
        <v xml:space="preserve"> </v>
      </c>
      <c r="J86" s="119" t="str">
        <f t="shared" si="65"/>
        <v xml:space="preserve"> </v>
      </c>
      <c r="K86" s="119" t="str">
        <f t="shared" si="66"/>
        <v xml:space="preserve"> </v>
      </c>
      <c r="L86" s="119" t="str">
        <f t="shared" si="67"/>
        <v xml:space="preserve"> </v>
      </c>
      <c r="M86" s="30"/>
      <c r="N86" s="36"/>
      <c r="O86" s="37" t="s">
        <v>3</v>
      </c>
      <c r="P86" s="38"/>
      <c r="Q86" s="39"/>
      <c r="S86" s="28" t="str">
        <f t="shared" si="68"/>
        <v xml:space="preserve"> </v>
      </c>
    </row>
    <row r="87" spans="1:19" ht="110.1" customHeight="1">
      <c r="A87" s="13">
        <v>41</v>
      </c>
      <c r="B87" s="73"/>
      <c r="C87" s="9"/>
      <c r="D87" s="73"/>
      <c r="E87" s="119" t="str">
        <f t="shared" si="60"/>
        <v xml:space="preserve"> </v>
      </c>
      <c r="F87" s="119" t="str">
        <f t="shared" si="61"/>
        <v xml:space="preserve"> </v>
      </c>
      <c r="G87" s="119" t="str">
        <f t="shared" si="62"/>
        <v xml:space="preserve"> </v>
      </c>
      <c r="H87" s="119" t="str">
        <f t="shared" si="63"/>
        <v xml:space="preserve"> </v>
      </c>
      <c r="I87" s="119" t="str">
        <f t="shared" si="64"/>
        <v xml:space="preserve"> </v>
      </c>
      <c r="J87" s="119" t="str">
        <f t="shared" si="65"/>
        <v xml:space="preserve"> </v>
      </c>
      <c r="K87" s="119" t="str">
        <f t="shared" si="66"/>
        <v xml:space="preserve"> </v>
      </c>
      <c r="L87" s="119" t="str">
        <f t="shared" si="67"/>
        <v xml:space="preserve"> </v>
      </c>
      <c r="M87" s="30"/>
      <c r="N87" s="36"/>
      <c r="O87" s="37" t="s">
        <v>3</v>
      </c>
      <c r="P87" s="38"/>
      <c r="Q87" s="39"/>
      <c r="S87" s="28" t="str">
        <f t="shared" si="68"/>
        <v xml:space="preserve"> </v>
      </c>
    </row>
    <row r="88" spans="1:19" ht="110.1" customHeight="1">
      <c r="A88" s="13">
        <v>42</v>
      </c>
      <c r="B88" s="73"/>
      <c r="C88" s="9"/>
      <c r="D88" s="73"/>
      <c r="E88" s="119" t="str">
        <f t="shared" si="60"/>
        <v xml:space="preserve"> </v>
      </c>
      <c r="F88" s="119" t="str">
        <f t="shared" si="61"/>
        <v xml:space="preserve"> </v>
      </c>
      <c r="G88" s="119" t="str">
        <f t="shared" si="62"/>
        <v xml:space="preserve"> </v>
      </c>
      <c r="H88" s="119" t="str">
        <f t="shared" si="63"/>
        <v xml:space="preserve"> </v>
      </c>
      <c r="I88" s="119" t="str">
        <f t="shared" si="64"/>
        <v xml:space="preserve"> </v>
      </c>
      <c r="J88" s="119" t="str">
        <f t="shared" si="65"/>
        <v xml:space="preserve"> </v>
      </c>
      <c r="K88" s="119" t="str">
        <f t="shared" si="66"/>
        <v xml:space="preserve"> </v>
      </c>
      <c r="L88" s="119" t="str">
        <f t="shared" si="67"/>
        <v xml:space="preserve"> </v>
      </c>
      <c r="M88" s="30"/>
      <c r="N88" s="36"/>
      <c r="O88" s="37" t="s">
        <v>3</v>
      </c>
      <c r="P88" s="38"/>
      <c r="Q88" s="39"/>
      <c r="S88" s="28" t="str">
        <f t="shared" si="68"/>
        <v xml:space="preserve"> </v>
      </c>
    </row>
    <row r="89" spans="1:19" ht="59.25" customHeight="1">
      <c r="A89" s="13"/>
      <c r="B89" s="78"/>
      <c r="C89" s="9"/>
      <c r="D89" s="78"/>
      <c r="E89" s="29" t="str">
        <f>E88</f>
        <v xml:space="preserve"> </v>
      </c>
      <c r="F89" s="29" t="str">
        <f>F88</f>
        <v xml:space="preserve"> </v>
      </c>
      <c r="G89" s="29" t="str">
        <f t="shared" ref="G89:L89" si="69">G88</f>
        <v xml:space="preserve"> </v>
      </c>
      <c r="H89" s="29" t="str">
        <f t="shared" si="69"/>
        <v xml:space="preserve"> </v>
      </c>
      <c r="I89" s="29" t="str">
        <f t="shared" si="69"/>
        <v xml:space="preserve"> </v>
      </c>
      <c r="J89" s="29" t="str">
        <f t="shared" si="69"/>
        <v xml:space="preserve"> </v>
      </c>
      <c r="K89" s="29" t="str">
        <f t="shared" si="69"/>
        <v xml:space="preserve"> </v>
      </c>
      <c r="L89" s="29" t="str">
        <f t="shared" si="69"/>
        <v xml:space="preserve"> </v>
      </c>
      <c r="M89" s="40"/>
      <c r="N89" s="44">
        <f>SUM(N82:N88)+N75</f>
        <v>0</v>
      </c>
      <c r="O89" s="86" t="s">
        <v>3</v>
      </c>
      <c r="P89" s="40"/>
      <c r="Q89" s="46"/>
      <c r="S89" s="13"/>
    </row>
    <row r="90" spans="1:19">
      <c r="A90" s="197" t="s">
        <v>16</v>
      </c>
      <c r="B90" s="198"/>
      <c r="C90" s="198"/>
      <c r="D90" s="198"/>
      <c r="E90" s="198"/>
      <c r="F90" s="198"/>
      <c r="G90" s="198"/>
      <c r="H90" s="198"/>
      <c r="I90" s="198"/>
      <c r="J90" s="198"/>
      <c r="K90" s="198"/>
      <c r="L90" s="198"/>
      <c r="M90" s="199"/>
      <c r="N90" s="123">
        <f>N89</f>
        <v>0</v>
      </c>
      <c r="O90" s="54" t="s">
        <v>3</v>
      </c>
      <c r="P90" s="22"/>
      <c r="Q90" s="61"/>
      <c r="S90" s="70"/>
    </row>
    <row r="91" spans="1:19" ht="37.5" customHeight="1"/>
    <row r="92" spans="1:19" s="7" customFormat="1">
      <c r="A92" s="201" t="s">
        <v>10</v>
      </c>
      <c r="B92" s="185" t="s">
        <v>13</v>
      </c>
      <c r="C92" s="201" t="s">
        <v>0</v>
      </c>
      <c r="D92" s="187" t="s">
        <v>24</v>
      </c>
      <c r="E92" s="194" t="s">
        <v>11</v>
      </c>
      <c r="F92" s="195"/>
      <c r="G92" s="195"/>
      <c r="H92" s="195"/>
      <c r="I92" s="195"/>
      <c r="J92" s="195"/>
      <c r="K92" s="195"/>
      <c r="L92" s="196"/>
      <c r="M92" s="189" t="s">
        <v>12</v>
      </c>
      <c r="N92" s="190"/>
      <c r="O92" s="190"/>
      <c r="P92" s="191"/>
      <c r="Q92" s="192" t="s">
        <v>2</v>
      </c>
      <c r="S92" s="68" t="s">
        <v>21</v>
      </c>
    </row>
    <row r="93" spans="1:19" s="24" customFormat="1" ht="50.1" customHeight="1">
      <c r="A93" s="202"/>
      <c r="B93" s="186"/>
      <c r="C93" s="202"/>
      <c r="D93" s="188"/>
      <c r="E93" s="31" t="str">
        <f t="shared" ref="E93:L93" si="70">E80</f>
        <v>Direktur</v>
      </c>
      <c r="F93" s="31" t="str">
        <f t="shared" si="70"/>
        <v>Kasubdit</v>
      </c>
      <c r="G93" s="31" t="str">
        <f t="shared" si="70"/>
        <v>Kasie</v>
      </c>
      <c r="H93" s="31" t="str">
        <f t="shared" si="70"/>
        <v>Analis Data</v>
      </c>
      <c r="I93" s="31">
        <f t="shared" si="70"/>
        <v>0</v>
      </c>
      <c r="J93" s="31">
        <f t="shared" si="70"/>
        <v>0</v>
      </c>
      <c r="K93" s="31">
        <f t="shared" si="70"/>
        <v>0</v>
      </c>
      <c r="L93" s="31">
        <f t="shared" si="70"/>
        <v>0</v>
      </c>
      <c r="M93" s="14" t="s">
        <v>17</v>
      </c>
      <c r="N93" s="33" t="s">
        <v>1</v>
      </c>
      <c r="O93" s="34" t="s">
        <v>19</v>
      </c>
      <c r="P93" s="15" t="s">
        <v>18</v>
      </c>
      <c r="Q93" s="193"/>
      <c r="S93" s="69"/>
    </row>
    <row r="94" spans="1:19" ht="51" customHeight="1">
      <c r="A94" s="64"/>
      <c r="B94" s="77"/>
      <c r="C94" s="65"/>
      <c r="D94" s="77"/>
      <c r="E94" s="3" t="str">
        <f t="shared" ref="E94:L94" si="71">E89</f>
        <v xml:space="preserve"> </v>
      </c>
      <c r="F94" s="3" t="str">
        <f t="shared" si="71"/>
        <v xml:space="preserve"> </v>
      </c>
      <c r="G94" s="3" t="str">
        <f t="shared" si="71"/>
        <v xml:space="preserve"> </v>
      </c>
      <c r="H94" s="3" t="str">
        <f t="shared" si="71"/>
        <v xml:space="preserve"> </v>
      </c>
      <c r="I94" s="3" t="str">
        <f t="shared" si="71"/>
        <v xml:space="preserve"> </v>
      </c>
      <c r="J94" s="3" t="str">
        <f t="shared" si="71"/>
        <v xml:space="preserve"> </v>
      </c>
      <c r="K94" s="3" t="str">
        <f t="shared" si="71"/>
        <v xml:space="preserve"> </v>
      </c>
      <c r="L94" s="3" t="str">
        <f t="shared" si="71"/>
        <v xml:space="preserve"> </v>
      </c>
      <c r="M94" s="27"/>
      <c r="N94" s="44">
        <f>N89</f>
        <v>0</v>
      </c>
      <c r="O94" s="45" t="str">
        <f>O89</f>
        <v>menit</v>
      </c>
      <c r="P94" s="27"/>
      <c r="Q94" s="60"/>
      <c r="S94" s="64"/>
    </row>
    <row r="95" spans="1:19" ht="110.1" customHeight="1">
      <c r="A95" s="13">
        <v>43</v>
      </c>
      <c r="B95" s="73"/>
      <c r="C95" s="9"/>
      <c r="E95" s="119" t="str">
        <f t="shared" ref="E95:E101" si="72">IF(B95="A",S95,IF(B95="B"," ",IF(B95="C"," ",IF(B95="D"," ",IF(B95="E"," ",IF(B95="F"," ",IF(B95="G"," ",IF(B95="H"," "," "))))))))</f>
        <v xml:space="preserve"> </v>
      </c>
      <c r="F95" s="119" t="str">
        <f t="shared" ref="F95:F101" si="73">IF(B95="B",S95,IF(B95="A"," ",IF(B95="C"," ",IF(B95="A"," ",IF(B95="E"," ",IF(B95="F"," ",IF(B95="G"," ",IF(B95="H"," "," "))))))))</f>
        <v xml:space="preserve"> </v>
      </c>
      <c r="G95" s="119" t="str">
        <f t="shared" ref="G95:G101" si="74">IF(B95="C",S95,IF(B95="B"," ",IF(B95="A"," ",IF(B95="A"," ",IF(B95="E"," ",IF(B95="F"," ",IF(B95="G"," ",IF(B95="H"," "," "))))))))</f>
        <v xml:space="preserve"> </v>
      </c>
      <c r="H95" s="119" t="str">
        <f t="shared" ref="H95:H101" si="75">IF(B95="D",S95,IF(B95="B"," ",IF(B95="C"," ",IF(B95="A"," ",IF(B95="E"," ",IF(B95="F"," ",IF(B95="G"," ",IF(B95="H"," "," "))))))))</f>
        <v xml:space="preserve"> </v>
      </c>
      <c r="I95" s="119" t="str">
        <f t="shared" ref="I95:I101" si="76">IF(B95="E",S95,IF(B95="B"," ",IF(B95="A"," ",IF(B95="C"," ",IF(B95="D"," ",IF(B95="F"," ",IF(B95="G"," ",IF(B95="H"," "," "))))))))</f>
        <v xml:space="preserve"> </v>
      </c>
      <c r="J95" s="119" t="str">
        <f t="shared" ref="J95:J101" si="77">IF(B95="F",S95,IF(B95="B"," ",IF(B95="A"," ",IF(B95="C"," ",IF(B95="D"," ",IF(B95="E"," ",IF(B95="G"," ",IF(B95="H"," "," "))))))))</f>
        <v xml:space="preserve"> </v>
      </c>
      <c r="K95" s="119" t="str">
        <f t="shared" ref="K95:K101" si="78">IF(B95="G",S95,IF(B95="B"," ",IF(B95="A"," ",IF(B95="C"," ",IF(B95="D"," ",IF(B95="E"," ",IF(B95="F"," ",IF(B95="H"," "," "))))))))</f>
        <v xml:space="preserve"> </v>
      </c>
      <c r="L95" s="119" t="str">
        <f t="shared" ref="L95:L101" si="79">IF(B95="H",S95,IF(B95="B"," ",IF(B95="A"," ",IF(B95="C"," ",IF(B95="D"," ",IF(B95="E"," ",IF(B95="F"," ",IF(B95="G"," "," "))))))))</f>
        <v xml:space="preserve"> </v>
      </c>
      <c r="M95" s="30"/>
      <c r="N95" s="36"/>
      <c r="O95" s="37" t="s">
        <v>3</v>
      </c>
      <c r="P95" s="38"/>
      <c r="Q95" s="39"/>
      <c r="S95" s="28" t="str">
        <f t="shared" ref="S95:S101" si="80">IF(D95="P","□",IF(D95="K","◊"," "))</f>
        <v xml:space="preserve"> </v>
      </c>
    </row>
    <row r="96" spans="1:19" ht="110.1" customHeight="1">
      <c r="A96" s="13">
        <v>44</v>
      </c>
      <c r="B96" s="73"/>
      <c r="C96" s="9"/>
      <c r="D96" s="73"/>
      <c r="E96" s="119" t="str">
        <f t="shared" si="72"/>
        <v xml:space="preserve"> </v>
      </c>
      <c r="F96" s="119" t="str">
        <f t="shared" si="73"/>
        <v xml:space="preserve"> </v>
      </c>
      <c r="G96" s="119" t="str">
        <f t="shared" si="74"/>
        <v xml:space="preserve"> </v>
      </c>
      <c r="H96" s="119" t="str">
        <f t="shared" si="75"/>
        <v xml:space="preserve"> </v>
      </c>
      <c r="I96" s="119" t="str">
        <f t="shared" si="76"/>
        <v xml:space="preserve"> </v>
      </c>
      <c r="J96" s="119" t="str">
        <f t="shared" si="77"/>
        <v xml:space="preserve"> </v>
      </c>
      <c r="K96" s="119" t="str">
        <f t="shared" si="78"/>
        <v xml:space="preserve"> </v>
      </c>
      <c r="L96" s="119" t="str">
        <f t="shared" si="79"/>
        <v xml:space="preserve"> </v>
      </c>
      <c r="M96" s="30"/>
      <c r="N96" s="36"/>
      <c r="O96" s="37" t="s">
        <v>3</v>
      </c>
      <c r="P96" s="38"/>
      <c r="Q96" s="39"/>
      <c r="S96" s="28" t="str">
        <f t="shared" si="80"/>
        <v xml:space="preserve"> </v>
      </c>
    </row>
    <row r="97" spans="1:19" ht="110.1" customHeight="1">
      <c r="A97" s="13">
        <v>45</v>
      </c>
      <c r="B97" s="73"/>
      <c r="C97" s="9"/>
      <c r="D97" s="73"/>
      <c r="E97" s="119" t="str">
        <f t="shared" si="72"/>
        <v xml:space="preserve"> </v>
      </c>
      <c r="F97" s="119" t="str">
        <f t="shared" si="73"/>
        <v xml:space="preserve"> </v>
      </c>
      <c r="G97" s="119" t="str">
        <f t="shared" si="74"/>
        <v xml:space="preserve"> </v>
      </c>
      <c r="H97" s="119" t="str">
        <f t="shared" si="75"/>
        <v xml:space="preserve"> </v>
      </c>
      <c r="I97" s="119" t="str">
        <f t="shared" si="76"/>
        <v xml:space="preserve"> </v>
      </c>
      <c r="J97" s="119" t="str">
        <f t="shared" si="77"/>
        <v xml:space="preserve"> </v>
      </c>
      <c r="K97" s="119" t="str">
        <f t="shared" si="78"/>
        <v xml:space="preserve"> </v>
      </c>
      <c r="L97" s="119" t="str">
        <f t="shared" si="79"/>
        <v xml:space="preserve"> </v>
      </c>
      <c r="M97" s="30"/>
      <c r="N97" s="36"/>
      <c r="O97" s="37" t="s">
        <v>3</v>
      </c>
      <c r="P97" s="38"/>
      <c r="Q97" s="39"/>
      <c r="S97" s="28" t="str">
        <f t="shared" si="80"/>
        <v xml:space="preserve"> </v>
      </c>
    </row>
    <row r="98" spans="1:19" ht="110.1" customHeight="1">
      <c r="A98" s="13">
        <v>46</v>
      </c>
      <c r="B98" s="73"/>
      <c r="C98" s="9"/>
      <c r="D98" s="73"/>
      <c r="E98" s="119" t="str">
        <f t="shared" si="72"/>
        <v xml:space="preserve"> </v>
      </c>
      <c r="F98" s="119" t="str">
        <f t="shared" si="73"/>
        <v xml:space="preserve"> </v>
      </c>
      <c r="G98" s="119" t="str">
        <f t="shared" si="74"/>
        <v xml:space="preserve"> </v>
      </c>
      <c r="H98" s="119" t="str">
        <f t="shared" si="75"/>
        <v xml:space="preserve"> </v>
      </c>
      <c r="I98" s="119" t="str">
        <f t="shared" si="76"/>
        <v xml:space="preserve"> </v>
      </c>
      <c r="J98" s="119" t="str">
        <f t="shared" si="77"/>
        <v xml:space="preserve"> </v>
      </c>
      <c r="K98" s="119" t="str">
        <f t="shared" si="78"/>
        <v xml:space="preserve"> </v>
      </c>
      <c r="L98" s="119" t="str">
        <f t="shared" si="79"/>
        <v xml:space="preserve"> </v>
      </c>
      <c r="M98" s="30"/>
      <c r="N98" s="36"/>
      <c r="O98" s="37" t="s">
        <v>3</v>
      </c>
      <c r="P98" s="38"/>
      <c r="Q98" s="39"/>
      <c r="S98" s="28" t="str">
        <f t="shared" si="80"/>
        <v xml:space="preserve"> </v>
      </c>
    </row>
    <row r="99" spans="1:19" ht="110.1" customHeight="1">
      <c r="A99" s="13">
        <v>47</v>
      </c>
      <c r="B99" s="73"/>
      <c r="C99" s="9"/>
      <c r="D99" s="73"/>
      <c r="E99" s="119" t="str">
        <f t="shared" si="72"/>
        <v xml:space="preserve"> </v>
      </c>
      <c r="F99" s="119" t="str">
        <f t="shared" si="73"/>
        <v xml:space="preserve"> </v>
      </c>
      <c r="G99" s="119" t="str">
        <f t="shared" si="74"/>
        <v xml:space="preserve"> </v>
      </c>
      <c r="H99" s="119" t="str">
        <f t="shared" si="75"/>
        <v xml:space="preserve"> </v>
      </c>
      <c r="I99" s="119" t="str">
        <f t="shared" si="76"/>
        <v xml:space="preserve"> </v>
      </c>
      <c r="J99" s="119" t="str">
        <f t="shared" si="77"/>
        <v xml:space="preserve"> </v>
      </c>
      <c r="K99" s="119" t="str">
        <f t="shared" si="78"/>
        <v xml:space="preserve"> </v>
      </c>
      <c r="L99" s="119" t="str">
        <f t="shared" si="79"/>
        <v xml:space="preserve"> </v>
      </c>
      <c r="M99" s="30"/>
      <c r="N99" s="36"/>
      <c r="O99" s="37" t="s">
        <v>3</v>
      </c>
      <c r="P99" s="38"/>
      <c r="Q99" s="39"/>
      <c r="S99" s="28" t="str">
        <f t="shared" si="80"/>
        <v xml:space="preserve"> </v>
      </c>
    </row>
    <row r="100" spans="1:19" ht="110.1" customHeight="1">
      <c r="A100" s="13">
        <v>48</v>
      </c>
      <c r="B100" s="73"/>
      <c r="C100" s="9"/>
      <c r="D100" s="73"/>
      <c r="E100" s="119" t="str">
        <f t="shared" si="72"/>
        <v xml:space="preserve"> </v>
      </c>
      <c r="F100" s="119" t="str">
        <f t="shared" si="73"/>
        <v xml:space="preserve"> </v>
      </c>
      <c r="G100" s="119" t="str">
        <f t="shared" si="74"/>
        <v xml:space="preserve"> </v>
      </c>
      <c r="H100" s="119" t="str">
        <f t="shared" si="75"/>
        <v xml:space="preserve"> </v>
      </c>
      <c r="I100" s="119" t="str">
        <f t="shared" si="76"/>
        <v xml:space="preserve"> </v>
      </c>
      <c r="J100" s="119" t="str">
        <f t="shared" si="77"/>
        <v xml:space="preserve"> </v>
      </c>
      <c r="K100" s="119" t="str">
        <f t="shared" si="78"/>
        <v xml:space="preserve"> </v>
      </c>
      <c r="L100" s="119" t="str">
        <f t="shared" si="79"/>
        <v xml:space="preserve"> </v>
      </c>
      <c r="M100" s="30"/>
      <c r="N100" s="36"/>
      <c r="O100" s="37" t="s">
        <v>3</v>
      </c>
      <c r="P100" s="38"/>
      <c r="Q100" s="39"/>
      <c r="S100" s="28" t="str">
        <f t="shared" si="80"/>
        <v xml:space="preserve"> </v>
      </c>
    </row>
    <row r="101" spans="1:19" ht="110.1" customHeight="1">
      <c r="A101" s="13">
        <v>49</v>
      </c>
      <c r="B101" s="73"/>
      <c r="C101" s="9"/>
      <c r="D101" s="73"/>
      <c r="E101" s="119" t="str">
        <f t="shared" si="72"/>
        <v xml:space="preserve"> </v>
      </c>
      <c r="F101" s="119" t="str">
        <f t="shared" si="73"/>
        <v xml:space="preserve"> </v>
      </c>
      <c r="G101" s="119" t="str">
        <f t="shared" si="74"/>
        <v xml:space="preserve"> </v>
      </c>
      <c r="H101" s="119" t="str">
        <f t="shared" si="75"/>
        <v xml:space="preserve"> </v>
      </c>
      <c r="I101" s="119" t="str">
        <f t="shared" si="76"/>
        <v xml:space="preserve"> </v>
      </c>
      <c r="J101" s="119" t="str">
        <f t="shared" si="77"/>
        <v xml:space="preserve"> </v>
      </c>
      <c r="K101" s="119" t="str">
        <f t="shared" si="78"/>
        <v xml:space="preserve"> </v>
      </c>
      <c r="L101" s="119" t="str">
        <f t="shared" si="79"/>
        <v xml:space="preserve"> </v>
      </c>
      <c r="M101" s="30"/>
      <c r="N101" s="36"/>
      <c r="O101" s="37" t="s">
        <v>3</v>
      </c>
      <c r="P101" s="38"/>
      <c r="Q101" s="39"/>
      <c r="S101" s="28" t="str">
        <f t="shared" si="80"/>
        <v xml:space="preserve"> </v>
      </c>
    </row>
    <row r="102" spans="1:19" ht="51" customHeight="1">
      <c r="A102" s="13"/>
      <c r="B102" s="78"/>
      <c r="C102" s="9"/>
      <c r="D102" s="78"/>
      <c r="E102" s="29" t="str">
        <f>E101</f>
        <v xml:space="preserve"> </v>
      </c>
      <c r="F102" s="29" t="str">
        <f>F101</f>
        <v xml:space="preserve"> </v>
      </c>
      <c r="G102" s="29" t="str">
        <f t="shared" ref="G102:L102" si="81">G101</f>
        <v xml:space="preserve"> </v>
      </c>
      <c r="H102" s="29" t="str">
        <f t="shared" si="81"/>
        <v xml:space="preserve"> </v>
      </c>
      <c r="I102" s="29" t="str">
        <f t="shared" si="81"/>
        <v xml:space="preserve"> </v>
      </c>
      <c r="J102" s="29" t="str">
        <f t="shared" si="81"/>
        <v xml:space="preserve"> </v>
      </c>
      <c r="K102" s="29" t="str">
        <f t="shared" si="81"/>
        <v xml:space="preserve"> </v>
      </c>
      <c r="L102" s="29" t="str">
        <f t="shared" si="81"/>
        <v xml:space="preserve"> </v>
      </c>
      <c r="M102" s="40"/>
      <c r="N102" s="53">
        <f>SUM(N95:N101)+N89</f>
        <v>0</v>
      </c>
      <c r="O102" s="54" t="s">
        <v>3</v>
      </c>
      <c r="P102" s="40"/>
      <c r="Q102" s="46"/>
      <c r="S102" s="13"/>
    </row>
    <row r="103" spans="1:19">
      <c r="A103" s="197" t="s">
        <v>16</v>
      </c>
      <c r="B103" s="198"/>
      <c r="C103" s="198"/>
      <c r="D103" s="198"/>
      <c r="E103" s="198"/>
      <c r="F103" s="198"/>
      <c r="G103" s="198"/>
      <c r="H103" s="198"/>
      <c r="I103" s="198"/>
      <c r="J103" s="198"/>
      <c r="K103" s="198"/>
      <c r="L103" s="198"/>
      <c r="M103" s="199"/>
      <c r="N103" s="123">
        <f>N102</f>
        <v>0</v>
      </c>
      <c r="O103" s="54" t="s">
        <v>3</v>
      </c>
      <c r="P103" s="22"/>
      <c r="Q103" s="61"/>
      <c r="S103" s="70"/>
    </row>
    <row r="106" spans="1:19" s="7" customFormat="1">
      <c r="A106" s="71" t="s">
        <v>10</v>
      </c>
      <c r="B106" s="185" t="s">
        <v>13</v>
      </c>
      <c r="C106" s="201" t="s">
        <v>0</v>
      </c>
      <c r="D106" s="187" t="s">
        <v>24</v>
      </c>
      <c r="E106" s="194" t="s">
        <v>11</v>
      </c>
      <c r="F106" s="195"/>
      <c r="G106" s="195"/>
      <c r="H106" s="195"/>
      <c r="I106" s="195"/>
      <c r="J106" s="195"/>
      <c r="K106" s="195"/>
      <c r="L106" s="196"/>
      <c r="M106" s="189" t="s">
        <v>12</v>
      </c>
      <c r="N106" s="190"/>
      <c r="O106" s="190"/>
      <c r="P106" s="191"/>
      <c r="Q106" s="192" t="s">
        <v>2</v>
      </c>
      <c r="S106" s="68" t="s">
        <v>21</v>
      </c>
    </row>
    <row r="107" spans="1:19" s="24" customFormat="1" ht="50.1" customHeight="1">
      <c r="A107" s="72"/>
      <c r="B107" s="186"/>
      <c r="C107" s="202"/>
      <c r="D107" s="188"/>
      <c r="E107" s="31" t="str">
        <f>E93</f>
        <v>Direktur</v>
      </c>
      <c r="F107" s="31" t="str">
        <f t="shared" ref="F107:L107" si="82">F93</f>
        <v>Kasubdit</v>
      </c>
      <c r="G107" s="31" t="str">
        <f t="shared" si="82"/>
        <v>Kasie</v>
      </c>
      <c r="H107" s="31" t="str">
        <f t="shared" si="82"/>
        <v>Analis Data</v>
      </c>
      <c r="I107" s="31">
        <f t="shared" si="82"/>
        <v>0</v>
      </c>
      <c r="J107" s="31">
        <f t="shared" si="82"/>
        <v>0</v>
      </c>
      <c r="K107" s="31">
        <f t="shared" si="82"/>
        <v>0</v>
      </c>
      <c r="L107" s="31">
        <f t="shared" si="82"/>
        <v>0</v>
      </c>
      <c r="M107" s="14" t="s">
        <v>17</v>
      </c>
      <c r="N107" s="33" t="s">
        <v>1</v>
      </c>
      <c r="O107" s="34" t="s">
        <v>19</v>
      </c>
      <c r="P107" s="15" t="s">
        <v>18</v>
      </c>
      <c r="Q107" s="193"/>
      <c r="S107" s="69"/>
    </row>
    <row r="108" spans="1:19" ht="54.75" customHeight="1">
      <c r="A108" s="64"/>
      <c r="B108" s="77"/>
      <c r="C108" s="65"/>
      <c r="D108" s="77"/>
      <c r="E108" s="3" t="str">
        <f>E102</f>
        <v xml:space="preserve"> </v>
      </c>
      <c r="F108" s="3" t="str">
        <f>F102</f>
        <v xml:space="preserve"> </v>
      </c>
      <c r="G108" s="3" t="str">
        <f t="shared" ref="G108:L108" si="83">G102</f>
        <v xml:space="preserve"> </v>
      </c>
      <c r="H108" s="3" t="str">
        <f t="shared" si="83"/>
        <v xml:space="preserve"> </v>
      </c>
      <c r="I108" s="3" t="str">
        <f t="shared" si="83"/>
        <v xml:space="preserve"> </v>
      </c>
      <c r="J108" s="3" t="str">
        <f t="shared" si="83"/>
        <v xml:space="preserve"> </v>
      </c>
      <c r="K108" s="3" t="str">
        <f t="shared" si="83"/>
        <v xml:space="preserve"> </v>
      </c>
      <c r="L108" s="3" t="str">
        <f t="shared" si="83"/>
        <v xml:space="preserve"> </v>
      </c>
      <c r="M108" s="27"/>
      <c r="N108" s="53">
        <f>N102</f>
        <v>0</v>
      </c>
      <c r="O108" s="45" t="str">
        <f>O102</f>
        <v>menit</v>
      </c>
      <c r="P108" s="27"/>
      <c r="Q108" s="60"/>
      <c r="S108" s="64"/>
    </row>
    <row r="109" spans="1:19" ht="110.1" customHeight="1">
      <c r="A109" s="13">
        <v>50</v>
      </c>
      <c r="B109" s="73"/>
      <c r="C109" s="9"/>
      <c r="E109" s="119" t="str">
        <f t="shared" ref="E109:E115" si="84">IF(B109="A",S109,IF(B109="B"," ",IF(B109="C"," ",IF(B109="D"," ",IF(B109="E"," ",IF(B109="F"," ",IF(B109="G"," ",IF(B109="H"," "," "))))))))</f>
        <v xml:space="preserve"> </v>
      </c>
      <c r="F109" s="119" t="str">
        <f t="shared" ref="F109:F115" si="85">IF(B109="B",S109,IF(B109="A"," ",IF(B109="C"," ",IF(B109="A"," ",IF(B109="E"," ",IF(B109="F"," ",IF(B109="G"," ",IF(B109="H"," "," "))))))))</f>
        <v xml:space="preserve"> </v>
      </c>
      <c r="G109" s="119" t="str">
        <f t="shared" ref="G109:G115" si="86">IF(B109="C",S109,IF(B109="B"," ",IF(B109="A"," ",IF(B109="A"," ",IF(B109="E"," ",IF(B109="F"," ",IF(B109="G"," ",IF(B109="H"," "," "))))))))</f>
        <v xml:space="preserve"> </v>
      </c>
      <c r="H109" s="119" t="str">
        <f t="shared" ref="H109:H115" si="87">IF(B109="D",S109,IF(B109="B"," ",IF(B109="C"," ",IF(B109="A"," ",IF(B109="E"," ",IF(B109="F"," ",IF(B109="G"," ",IF(B109="H"," "," "))))))))</f>
        <v xml:space="preserve"> </v>
      </c>
      <c r="I109" s="119" t="str">
        <f t="shared" ref="I109:I115" si="88">IF(B109="E",S109,IF(B109="B"," ",IF(B109="A"," ",IF(B109="C"," ",IF(B109="D"," ",IF(B109="F"," ",IF(B109="G"," ",IF(B109="H"," "," "))))))))</f>
        <v xml:space="preserve"> </v>
      </c>
      <c r="J109" s="119" t="str">
        <f t="shared" ref="J109:J115" si="89">IF(B109="F",S109,IF(B109="B"," ",IF(B109="A"," ",IF(B109="C"," ",IF(B109="D"," ",IF(B109="E"," ",IF(B109="G"," ",IF(B109="H"," "," "))))))))</f>
        <v xml:space="preserve"> </v>
      </c>
      <c r="K109" s="119" t="str">
        <f t="shared" ref="K109:K115" si="90">IF(B109="G",S109,IF(B109="B"," ",IF(B109="A"," ",IF(B109="C"," ",IF(B109="D"," ",IF(B109="E"," ",IF(B109="F"," ",IF(B109="H"," "," "))))))))</f>
        <v xml:space="preserve"> </v>
      </c>
      <c r="L109" s="119" t="str">
        <f t="shared" ref="L109:L115" si="91">IF(B109="H",S109,IF(B109="B"," ",IF(B109="A"," ",IF(B109="C"," ",IF(B109="D"," ",IF(B109="E"," ",IF(B109="F"," ",IF(B109="G"," "," "))))))))</f>
        <v xml:space="preserve"> </v>
      </c>
      <c r="M109" s="30"/>
      <c r="N109" s="36"/>
      <c r="O109" s="37" t="s">
        <v>3</v>
      </c>
      <c r="P109" s="38"/>
      <c r="Q109" s="39"/>
      <c r="S109" s="28" t="str">
        <f t="shared" ref="S109:S115" si="92">IF(D109="P","□",IF(D109="K","◊"," "))</f>
        <v xml:space="preserve"> </v>
      </c>
    </row>
    <row r="110" spans="1:19" ht="110.1" customHeight="1">
      <c r="A110" s="13">
        <v>51</v>
      </c>
      <c r="B110" s="73"/>
      <c r="C110" s="9"/>
      <c r="D110" s="73"/>
      <c r="E110" s="119" t="str">
        <f t="shared" si="84"/>
        <v xml:space="preserve"> </v>
      </c>
      <c r="F110" s="119" t="str">
        <f t="shared" si="85"/>
        <v xml:space="preserve"> </v>
      </c>
      <c r="G110" s="119" t="str">
        <f t="shared" si="86"/>
        <v xml:space="preserve"> </v>
      </c>
      <c r="H110" s="119" t="str">
        <f t="shared" si="87"/>
        <v xml:space="preserve"> </v>
      </c>
      <c r="I110" s="119" t="str">
        <f t="shared" si="88"/>
        <v xml:space="preserve"> </v>
      </c>
      <c r="J110" s="119" t="str">
        <f t="shared" si="89"/>
        <v xml:space="preserve"> </v>
      </c>
      <c r="K110" s="119" t="str">
        <f t="shared" si="90"/>
        <v xml:space="preserve"> </v>
      </c>
      <c r="L110" s="119" t="str">
        <f t="shared" si="91"/>
        <v xml:space="preserve"> </v>
      </c>
      <c r="M110" s="30"/>
      <c r="N110" s="36"/>
      <c r="O110" s="37" t="s">
        <v>3</v>
      </c>
      <c r="P110" s="38"/>
      <c r="Q110" s="39"/>
      <c r="S110" s="28" t="str">
        <f t="shared" si="92"/>
        <v xml:space="preserve"> </v>
      </c>
    </row>
    <row r="111" spans="1:19" ht="110.1" customHeight="1">
      <c r="A111" s="13">
        <v>52</v>
      </c>
      <c r="B111" s="73"/>
      <c r="C111" s="9"/>
      <c r="D111" s="73"/>
      <c r="E111" s="119" t="str">
        <f t="shared" si="84"/>
        <v xml:space="preserve"> </v>
      </c>
      <c r="F111" s="119" t="str">
        <f t="shared" si="85"/>
        <v xml:space="preserve"> </v>
      </c>
      <c r="G111" s="119" t="str">
        <f t="shared" si="86"/>
        <v xml:space="preserve"> </v>
      </c>
      <c r="H111" s="119" t="str">
        <f t="shared" si="87"/>
        <v xml:space="preserve"> </v>
      </c>
      <c r="I111" s="119" t="str">
        <f t="shared" si="88"/>
        <v xml:space="preserve"> </v>
      </c>
      <c r="J111" s="119" t="str">
        <f t="shared" si="89"/>
        <v xml:space="preserve"> </v>
      </c>
      <c r="K111" s="119" t="str">
        <f t="shared" si="90"/>
        <v xml:space="preserve"> </v>
      </c>
      <c r="L111" s="119" t="str">
        <f t="shared" si="91"/>
        <v xml:space="preserve"> </v>
      </c>
      <c r="M111" s="30"/>
      <c r="N111" s="36"/>
      <c r="O111" s="37" t="s">
        <v>3</v>
      </c>
      <c r="P111" s="38"/>
      <c r="Q111" s="39"/>
      <c r="S111" s="28" t="str">
        <f t="shared" si="92"/>
        <v xml:space="preserve"> </v>
      </c>
    </row>
    <row r="112" spans="1:19" ht="110.1" customHeight="1">
      <c r="A112" s="13">
        <v>53</v>
      </c>
      <c r="B112" s="73"/>
      <c r="C112" s="9"/>
      <c r="D112" s="73"/>
      <c r="E112" s="119" t="str">
        <f t="shared" si="84"/>
        <v xml:space="preserve"> </v>
      </c>
      <c r="F112" s="119" t="str">
        <f t="shared" si="85"/>
        <v xml:space="preserve"> </v>
      </c>
      <c r="G112" s="119" t="str">
        <f t="shared" si="86"/>
        <v xml:space="preserve"> </v>
      </c>
      <c r="H112" s="119" t="str">
        <f t="shared" si="87"/>
        <v xml:space="preserve"> </v>
      </c>
      <c r="I112" s="119" t="str">
        <f t="shared" si="88"/>
        <v xml:space="preserve"> </v>
      </c>
      <c r="J112" s="119" t="str">
        <f t="shared" si="89"/>
        <v xml:space="preserve"> </v>
      </c>
      <c r="K112" s="119" t="str">
        <f t="shared" si="90"/>
        <v xml:space="preserve"> </v>
      </c>
      <c r="L112" s="119" t="str">
        <f t="shared" si="91"/>
        <v xml:space="preserve"> </v>
      </c>
      <c r="M112" s="30"/>
      <c r="N112" s="36"/>
      <c r="O112" s="37" t="s">
        <v>3</v>
      </c>
      <c r="P112" s="38"/>
      <c r="Q112" s="39"/>
      <c r="S112" s="28" t="str">
        <f t="shared" si="92"/>
        <v xml:space="preserve"> </v>
      </c>
    </row>
    <row r="113" spans="1:19" ht="110.1" customHeight="1">
      <c r="A113" s="13">
        <v>54</v>
      </c>
      <c r="B113" s="73"/>
      <c r="C113" s="9"/>
      <c r="D113" s="73"/>
      <c r="E113" s="119" t="str">
        <f t="shared" si="84"/>
        <v xml:space="preserve"> </v>
      </c>
      <c r="F113" s="119" t="str">
        <f t="shared" si="85"/>
        <v xml:space="preserve"> </v>
      </c>
      <c r="G113" s="119" t="str">
        <f t="shared" si="86"/>
        <v xml:space="preserve"> </v>
      </c>
      <c r="H113" s="119" t="str">
        <f t="shared" si="87"/>
        <v xml:space="preserve"> </v>
      </c>
      <c r="I113" s="119" t="str">
        <f t="shared" si="88"/>
        <v xml:space="preserve"> </v>
      </c>
      <c r="J113" s="119" t="str">
        <f t="shared" si="89"/>
        <v xml:space="preserve"> </v>
      </c>
      <c r="K113" s="119" t="str">
        <f t="shared" si="90"/>
        <v xml:space="preserve"> </v>
      </c>
      <c r="L113" s="119" t="str">
        <f t="shared" si="91"/>
        <v xml:space="preserve"> </v>
      </c>
      <c r="M113" s="30"/>
      <c r="N113" s="36"/>
      <c r="O113" s="37" t="s">
        <v>3</v>
      </c>
      <c r="P113" s="38"/>
      <c r="Q113" s="39"/>
      <c r="S113" s="28" t="str">
        <f t="shared" si="92"/>
        <v xml:space="preserve"> </v>
      </c>
    </row>
    <row r="114" spans="1:19" ht="110.1" customHeight="1">
      <c r="A114" s="13">
        <v>55</v>
      </c>
      <c r="B114" s="73"/>
      <c r="C114" s="9"/>
      <c r="D114" s="73"/>
      <c r="E114" s="119" t="str">
        <f t="shared" si="84"/>
        <v xml:space="preserve"> </v>
      </c>
      <c r="F114" s="119" t="str">
        <f t="shared" si="85"/>
        <v xml:space="preserve"> </v>
      </c>
      <c r="G114" s="119" t="str">
        <f t="shared" si="86"/>
        <v xml:space="preserve"> </v>
      </c>
      <c r="H114" s="119" t="str">
        <f t="shared" si="87"/>
        <v xml:space="preserve"> </v>
      </c>
      <c r="I114" s="119" t="str">
        <f t="shared" si="88"/>
        <v xml:space="preserve"> </v>
      </c>
      <c r="J114" s="119" t="str">
        <f t="shared" si="89"/>
        <v xml:space="preserve"> </v>
      </c>
      <c r="K114" s="119" t="str">
        <f t="shared" si="90"/>
        <v xml:space="preserve"> </v>
      </c>
      <c r="L114" s="119" t="str">
        <f t="shared" si="91"/>
        <v xml:space="preserve"> </v>
      </c>
      <c r="M114" s="30"/>
      <c r="N114" s="36"/>
      <c r="O114" s="37" t="s">
        <v>3</v>
      </c>
      <c r="P114" s="38"/>
      <c r="Q114" s="39"/>
      <c r="S114" s="28" t="str">
        <f t="shared" si="92"/>
        <v xml:space="preserve"> </v>
      </c>
    </row>
    <row r="115" spans="1:19" ht="110.1" customHeight="1">
      <c r="A115" s="13">
        <v>56</v>
      </c>
      <c r="B115" s="73"/>
      <c r="C115" s="9"/>
      <c r="D115" s="73"/>
      <c r="E115" s="119" t="str">
        <f t="shared" si="84"/>
        <v xml:space="preserve"> </v>
      </c>
      <c r="F115" s="119" t="str">
        <f t="shared" si="85"/>
        <v xml:space="preserve"> </v>
      </c>
      <c r="G115" s="119" t="str">
        <f t="shared" si="86"/>
        <v xml:space="preserve"> </v>
      </c>
      <c r="H115" s="119" t="str">
        <f t="shared" si="87"/>
        <v xml:space="preserve"> </v>
      </c>
      <c r="I115" s="119" t="str">
        <f t="shared" si="88"/>
        <v xml:space="preserve"> </v>
      </c>
      <c r="J115" s="119" t="str">
        <f t="shared" si="89"/>
        <v xml:space="preserve"> </v>
      </c>
      <c r="K115" s="119" t="str">
        <f t="shared" si="90"/>
        <v xml:space="preserve"> </v>
      </c>
      <c r="L115" s="119" t="str">
        <f t="shared" si="91"/>
        <v xml:space="preserve"> </v>
      </c>
      <c r="M115" s="30"/>
      <c r="N115" s="36"/>
      <c r="O115" s="37" t="s">
        <v>3</v>
      </c>
      <c r="P115" s="38"/>
      <c r="Q115" s="39"/>
      <c r="S115" s="28" t="str">
        <f t="shared" si="92"/>
        <v xml:space="preserve"> </v>
      </c>
    </row>
    <row r="116" spans="1:19" ht="53.25" customHeight="1">
      <c r="A116" s="13"/>
      <c r="B116" s="78"/>
      <c r="C116" s="9"/>
      <c r="D116" s="78"/>
      <c r="E116" s="29" t="str">
        <f>E115</f>
        <v xml:space="preserve"> </v>
      </c>
      <c r="F116" s="29" t="str">
        <f>F115</f>
        <v xml:space="preserve"> </v>
      </c>
      <c r="G116" s="29" t="str">
        <f t="shared" ref="G116:L116" si="93">G115</f>
        <v xml:space="preserve"> </v>
      </c>
      <c r="H116" s="29" t="str">
        <f t="shared" si="93"/>
        <v xml:space="preserve"> </v>
      </c>
      <c r="I116" s="29" t="str">
        <f t="shared" si="93"/>
        <v xml:space="preserve"> </v>
      </c>
      <c r="J116" s="29" t="str">
        <f t="shared" si="93"/>
        <v xml:space="preserve"> </v>
      </c>
      <c r="K116" s="29" t="str">
        <f t="shared" si="93"/>
        <v xml:space="preserve"> </v>
      </c>
      <c r="L116" s="29" t="str">
        <f t="shared" si="93"/>
        <v xml:space="preserve"> </v>
      </c>
      <c r="M116" s="40"/>
      <c r="N116" s="44">
        <f>SUM(N109:N115)+N102</f>
        <v>0</v>
      </c>
      <c r="O116" s="54" t="s">
        <v>3</v>
      </c>
      <c r="P116" s="40"/>
      <c r="Q116" s="46"/>
      <c r="S116" s="13"/>
    </row>
    <row r="117" spans="1:19">
      <c r="A117" s="197" t="s">
        <v>16</v>
      </c>
      <c r="B117" s="198"/>
      <c r="C117" s="198"/>
      <c r="D117" s="198"/>
      <c r="E117" s="198"/>
      <c r="F117" s="198"/>
      <c r="G117" s="198"/>
      <c r="H117" s="198"/>
      <c r="I117" s="198"/>
      <c r="J117" s="198"/>
      <c r="K117" s="198"/>
      <c r="L117" s="198"/>
      <c r="M117" s="199"/>
      <c r="N117" s="123">
        <f>N116</f>
        <v>0</v>
      </c>
      <c r="O117" s="54" t="s">
        <v>3</v>
      </c>
      <c r="P117" s="22"/>
      <c r="Q117" s="61"/>
      <c r="S117" s="70"/>
    </row>
    <row r="119" spans="1:19" s="7" customFormat="1">
      <c r="A119" s="201" t="s">
        <v>10</v>
      </c>
      <c r="B119" s="185" t="s">
        <v>13</v>
      </c>
      <c r="C119" s="201" t="s">
        <v>0</v>
      </c>
      <c r="D119" s="187" t="s">
        <v>24</v>
      </c>
      <c r="E119" s="194" t="s">
        <v>11</v>
      </c>
      <c r="F119" s="195"/>
      <c r="G119" s="195"/>
      <c r="H119" s="195"/>
      <c r="I119" s="195"/>
      <c r="J119" s="195"/>
      <c r="K119" s="195"/>
      <c r="L119" s="196"/>
      <c r="M119" s="189" t="s">
        <v>12</v>
      </c>
      <c r="N119" s="190"/>
      <c r="O119" s="190"/>
      <c r="P119" s="191"/>
      <c r="Q119" s="192" t="s">
        <v>2</v>
      </c>
      <c r="S119" s="68" t="s">
        <v>21</v>
      </c>
    </row>
    <row r="120" spans="1:19" s="24" customFormat="1" ht="50.1" customHeight="1">
      <c r="A120" s="202"/>
      <c r="B120" s="186"/>
      <c r="C120" s="202"/>
      <c r="D120" s="188"/>
      <c r="E120" s="31" t="str">
        <f>E107</f>
        <v>Direktur</v>
      </c>
      <c r="F120" s="31" t="str">
        <f t="shared" ref="F120:L120" si="94">F107</f>
        <v>Kasubdit</v>
      </c>
      <c r="G120" s="31" t="str">
        <f t="shared" si="94"/>
        <v>Kasie</v>
      </c>
      <c r="H120" s="31" t="str">
        <f t="shared" si="94"/>
        <v>Analis Data</v>
      </c>
      <c r="I120" s="31">
        <f t="shared" si="94"/>
        <v>0</v>
      </c>
      <c r="J120" s="31">
        <f t="shared" si="94"/>
        <v>0</v>
      </c>
      <c r="K120" s="31">
        <f t="shared" si="94"/>
        <v>0</v>
      </c>
      <c r="L120" s="31">
        <f t="shared" si="94"/>
        <v>0</v>
      </c>
      <c r="M120" s="14" t="s">
        <v>17</v>
      </c>
      <c r="N120" s="33" t="s">
        <v>1</v>
      </c>
      <c r="O120" s="34" t="s">
        <v>19</v>
      </c>
      <c r="P120" s="15" t="s">
        <v>18</v>
      </c>
      <c r="Q120" s="193"/>
      <c r="S120" s="69"/>
    </row>
    <row r="121" spans="1:19" ht="54.75" customHeight="1">
      <c r="A121" s="64"/>
      <c r="B121" s="77"/>
      <c r="C121" s="65"/>
      <c r="D121" s="77"/>
      <c r="E121" s="3" t="str">
        <f t="shared" ref="E121:L121" si="95">E116</f>
        <v xml:space="preserve"> </v>
      </c>
      <c r="F121" s="3" t="str">
        <f t="shared" si="95"/>
        <v xml:space="preserve"> </v>
      </c>
      <c r="G121" s="3" t="str">
        <f t="shared" si="95"/>
        <v xml:space="preserve"> </v>
      </c>
      <c r="H121" s="3" t="str">
        <f t="shared" si="95"/>
        <v xml:space="preserve"> </v>
      </c>
      <c r="I121" s="3" t="str">
        <f t="shared" si="95"/>
        <v xml:space="preserve"> </v>
      </c>
      <c r="J121" s="3" t="str">
        <f t="shared" si="95"/>
        <v xml:space="preserve"> </v>
      </c>
      <c r="K121" s="3" t="str">
        <f t="shared" si="95"/>
        <v xml:space="preserve"> </v>
      </c>
      <c r="L121" s="3" t="str">
        <f t="shared" si="95"/>
        <v xml:space="preserve"> </v>
      </c>
      <c r="M121" s="27"/>
      <c r="N121" s="44">
        <f>N116</f>
        <v>0</v>
      </c>
      <c r="O121" s="45" t="str">
        <f>O116</f>
        <v>menit</v>
      </c>
      <c r="P121" s="27"/>
      <c r="Q121" s="60"/>
      <c r="S121" s="64"/>
    </row>
    <row r="122" spans="1:19" ht="110.1" customHeight="1">
      <c r="A122" s="13">
        <v>57</v>
      </c>
      <c r="B122" s="73"/>
      <c r="C122" s="9"/>
      <c r="E122" s="119" t="str">
        <f t="shared" ref="E122:E128" si="96">IF(B122="A",S122,IF(B122="B"," ",IF(B122="C"," ",IF(B122="D"," ",IF(B122="E"," ",IF(B122="F"," ",IF(B122="G"," ",IF(B122="H"," "," "))))))))</f>
        <v xml:space="preserve"> </v>
      </c>
      <c r="F122" s="119" t="str">
        <f t="shared" ref="F122:F128" si="97">IF(B122="B",S122,IF(B122="A"," ",IF(B122="C"," ",IF(B122="A"," ",IF(B122="E"," ",IF(B122="F"," ",IF(B122="G"," ",IF(B122="H"," "," "))))))))</f>
        <v xml:space="preserve"> </v>
      </c>
      <c r="G122" s="119" t="str">
        <f t="shared" ref="G122:G128" si="98">IF(B122="C",S122,IF(B122="B"," ",IF(B122="A"," ",IF(B122="A"," ",IF(B122="E"," ",IF(B122="F"," ",IF(B122="G"," ",IF(B122="H"," "," "))))))))</f>
        <v xml:space="preserve"> </v>
      </c>
      <c r="H122" s="119" t="str">
        <f t="shared" ref="H122:H128" si="99">IF(B122="D",S122,IF(B122="B"," ",IF(B122="C"," ",IF(B122="A"," ",IF(B122="E"," ",IF(B122="F"," ",IF(B122="G"," ",IF(B122="H"," "," "))))))))</f>
        <v xml:space="preserve"> </v>
      </c>
      <c r="I122" s="119" t="str">
        <f t="shared" ref="I122:I128" si="100">IF(B122="E",S122,IF(B122="B"," ",IF(B122="A"," ",IF(B122="C"," ",IF(B122="D"," ",IF(B122="F"," ",IF(B122="G"," ",IF(B122="H"," "," "))))))))</f>
        <v xml:space="preserve"> </v>
      </c>
      <c r="J122" s="119" t="str">
        <f t="shared" ref="J122:J128" si="101">IF(B122="F",S122,IF(B122="B"," ",IF(B122="A"," ",IF(B122="C"," ",IF(B122="D"," ",IF(B122="E"," ",IF(B122="G"," ",IF(B122="H"," "," "))))))))</f>
        <v xml:space="preserve"> </v>
      </c>
      <c r="K122" s="119" t="str">
        <f t="shared" ref="K122:K128" si="102">IF(B122="G",S122,IF(B122="B"," ",IF(B122="A"," ",IF(B122="C"," ",IF(B122="D"," ",IF(B122="E"," ",IF(B122="F"," ",IF(B122="H"," "," "))))))))</f>
        <v xml:space="preserve"> </v>
      </c>
      <c r="L122" s="119" t="str">
        <f t="shared" ref="L122:L128" si="103">IF(B122="H",S122,IF(B122="B"," ",IF(B122="A"," ",IF(B122="C"," ",IF(B122="D"," ",IF(B122="E"," ",IF(B122="F"," ",IF(B122="G"," "," "))))))))</f>
        <v xml:space="preserve"> </v>
      </c>
      <c r="M122" s="30"/>
      <c r="N122" s="36"/>
      <c r="O122" s="37" t="s">
        <v>3</v>
      </c>
      <c r="P122" s="38"/>
      <c r="Q122" s="39"/>
      <c r="S122" s="28" t="str">
        <f t="shared" ref="S122:S128" si="104">IF(D122="P","□",IF(D122="K","◊"," "))</f>
        <v xml:space="preserve"> </v>
      </c>
    </row>
    <row r="123" spans="1:19" ht="110.1" customHeight="1">
      <c r="A123" s="13">
        <v>58</v>
      </c>
      <c r="B123" s="73"/>
      <c r="C123" s="9"/>
      <c r="D123" s="73"/>
      <c r="E123" s="119" t="str">
        <f t="shared" si="96"/>
        <v xml:space="preserve"> </v>
      </c>
      <c r="F123" s="119" t="str">
        <f t="shared" si="97"/>
        <v xml:space="preserve"> </v>
      </c>
      <c r="G123" s="119" t="str">
        <f t="shared" si="98"/>
        <v xml:space="preserve"> </v>
      </c>
      <c r="H123" s="119" t="str">
        <f t="shared" si="99"/>
        <v xml:space="preserve"> </v>
      </c>
      <c r="I123" s="119" t="str">
        <f t="shared" si="100"/>
        <v xml:space="preserve"> </v>
      </c>
      <c r="J123" s="119" t="str">
        <f t="shared" si="101"/>
        <v xml:space="preserve"> </v>
      </c>
      <c r="K123" s="119" t="str">
        <f t="shared" si="102"/>
        <v xml:space="preserve"> </v>
      </c>
      <c r="L123" s="119" t="str">
        <f t="shared" si="103"/>
        <v xml:space="preserve"> </v>
      </c>
      <c r="M123" s="30"/>
      <c r="N123" s="36"/>
      <c r="O123" s="37" t="s">
        <v>3</v>
      </c>
      <c r="P123" s="38"/>
      <c r="Q123" s="39"/>
      <c r="S123" s="28" t="str">
        <f t="shared" si="104"/>
        <v xml:space="preserve"> </v>
      </c>
    </row>
    <row r="124" spans="1:19" ht="110.1" customHeight="1">
      <c r="A124" s="13">
        <v>59</v>
      </c>
      <c r="B124" s="73"/>
      <c r="C124" s="9"/>
      <c r="D124" s="73"/>
      <c r="E124" s="119" t="str">
        <f t="shared" si="96"/>
        <v xml:space="preserve"> </v>
      </c>
      <c r="F124" s="119" t="str">
        <f t="shared" si="97"/>
        <v xml:space="preserve"> </v>
      </c>
      <c r="G124" s="119" t="str">
        <f t="shared" si="98"/>
        <v xml:space="preserve"> </v>
      </c>
      <c r="H124" s="119" t="str">
        <f t="shared" si="99"/>
        <v xml:space="preserve"> </v>
      </c>
      <c r="I124" s="119" t="str">
        <f t="shared" si="100"/>
        <v xml:space="preserve"> </v>
      </c>
      <c r="J124" s="119" t="str">
        <f t="shared" si="101"/>
        <v xml:space="preserve"> </v>
      </c>
      <c r="K124" s="119" t="str">
        <f t="shared" si="102"/>
        <v xml:space="preserve"> </v>
      </c>
      <c r="L124" s="119" t="str">
        <f t="shared" si="103"/>
        <v xml:space="preserve"> </v>
      </c>
      <c r="M124" s="30"/>
      <c r="N124" s="36"/>
      <c r="O124" s="37" t="s">
        <v>3</v>
      </c>
      <c r="P124" s="38"/>
      <c r="Q124" s="39"/>
      <c r="S124" s="28" t="str">
        <f t="shared" si="104"/>
        <v xml:space="preserve"> </v>
      </c>
    </row>
    <row r="125" spans="1:19" ht="110.1" customHeight="1">
      <c r="A125" s="13">
        <v>60</v>
      </c>
      <c r="B125" s="73"/>
      <c r="C125" s="9"/>
      <c r="D125" s="73"/>
      <c r="E125" s="119" t="str">
        <f t="shared" si="96"/>
        <v xml:space="preserve"> </v>
      </c>
      <c r="F125" s="119" t="str">
        <f t="shared" si="97"/>
        <v xml:space="preserve"> </v>
      </c>
      <c r="G125" s="119" t="str">
        <f t="shared" si="98"/>
        <v xml:space="preserve"> </v>
      </c>
      <c r="H125" s="119" t="str">
        <f t="shared" si="99"/>
        <v xml:space="preserve"> </v>
      </c>
      <c r="I125" s="119" t="str">
        <f t="shared" si="100"/>
        <v xml:space="preserve"> </v>
      </c>
      <c r="J125" s="119" t="str">
        <f t="shared" si="101"/>
        <v xml:space="preserve"> </v>
      </c>
      <c r="K125" s="119" t="str">
        <f t="shared" si="102"/>
        <v xml:space="preserve"> </v>
      </c>
      <c r="L125" s="119" t="str">
        <f t="shared" si="103"/>
        <v xml:space="preserve"> </v>
      </c>
      <c r="M125" s="30"/>
      <c r="N125" s="36"/>
      <c r="O125" s="37" t="s">
        <v>3</v>
      </c>
      <c r="P125" s="38"/>
      <c r="Q125" s="39"/>
      <c r="S125" s="28" t="str">
        <f t="shared" si="104"/>
        <v xml:space="preserve"> </v>
      </c>
    </row>
    <row r="126" spans="1:19" ht="110.1" customHeight="1">
      <c r="A126" s="13">
        <v>61</v>
      </c>
      <c r="B126" s="73"/>
      <c r="C126" s="9"/>
      <c r="D126" s="73"/>
      <c r="E126" s="119" t="str">
        <f t="shared" si="96"/>
        <v xml:space="preserve"> </v>
      </c>
      <c r="F126" s="119" t="str">
        <f t="shared" si="97"/>
        <v xml:space="preserve"> </v>
      </c>
      <c r="G126" s="119" t="str">
        <f t="shared" si="98"/>
        <v xml:space="preserve"> </v>
      </c>
      <c r="H126" s="119" t="str">
        <f t="shared" si="99"/>
        <v xml:space="preserve"> </v>
      </c>
      <c r="I126" s="119" t="str">
        <f t="shared" si="100"/>
        <v xml:space="preserve"> </v>
      </c>
      <c r="J126" s="119" t="str">
        <f t="shared" si="101"/>
        <v xml:space="preserve"> </v>
      </c>
      <c r="K126" s="119" t="str">
        <f t="shared" si="102"/>
        <v xml:space="preserve"> </v>
      </c>
      <c r="L126" s="119" t="str">
        <f t="shared" si="103"/>
        <v xml:space="preserve"> </v>
      </c>
      <c r="M126" s="30"/>
      <c r="N126" s="36"/>
      <c r="O126" s="37" t="s">
        <v>3</v>
      </c>
      <c r="P126" s="38"/>
      <c r="Q126" s="39"/>
      <c r="S126" s="28" t="str">
        <f t="shared" si="104"/>
        <v xml:space="preserve"> </v>
      </c>
    </row>
    <row r="127" spans="1:19" ht="110.1" customHeight="1">
      <c r="A127" s="13">
        <v>62</v>
      </c>
      <c r="B127" s="73"/>
      <c r="C127" s="9"/>
      <c r="D127" s="73"/>
      <c r="E127" s="119" t="str">
        <f t="shared" si="96"/>
        <v xml:space="preserve"> </v>
      </c>
      <c r="F127" s="119" t="str">
        <f t="shared" si="97"/>
        <v xml:space="preserve"> </v>
      </c>
      <c r="G127" s="119" t="str">
        <f t="shared" si="98"/>
        <v xml:space="preserve"> </v>
      </c>
      <c r="H127" s="119" t="str">
        <f t="shared" si="99"/>
        <v xml:space="preserve"> </v>
      </c>
      <c r="I127" s="119" t="str">
        <f t="shared" si="100"/>
        <v xml:space="preserve"> </v>
      </c>
      <c r="J127" s="119" t="str">
        <f t="shared" si="101"/>
        <v xml:space="preserve"> </v>
      </c>
      <c r="K127" s="119" t="str">
        <f t="shared" si="102"/>
        <v xml:space="preserve"> </v>
      </c>
      <c r="L127" s="119" t="str">
        <f t="shared" si="103"/>
        <v xml:space="preserve"> </v>
      </c>
      <c r="M127" s="30"/>
      <c r="N127" s="36"/>
      <c r="O127" s="37" t="s">
        <v>3</v>
      </c>
      <c r="P127" s="38"/>
      <c r="Q127" s="39"/>
      <c r="S127" s="28" t="str">
        <f t="shared" si="104"/>
        <v xml:space="preserve"> </v>
      </c>
    </row>
    <row r="128" spans="1:19" ht="110.1" customHeight="1">
      <c r="A128" s="13">
        <v>63</v>
      </c>
      <c r="B128" s="73"/>
      <c r="C128" s="9"/>
      <c r="D128" s="73"/>
      <c r="E128" s="119" t="str">
        <f t="shared" si="96"/>
        <v xml:space="preserve"> </v>
      </c>
      <c r="F128" s="119" t="str">
        <f t="shared" si="97"/>
        <v xml:space="preserve"> </v>
      </c>
      <c r="G128" s="119" t="str">
        <f t="shared" si="98"/>
        <v xml:space="preserve"> </v>
      </c>
      <c r="H128" s="119" t="str">
        <f t="shared" si="99"/>
        <v xml:space="preserve"> </v>
      </c>
      <c r="I128" s="119" t="str">
        <f t="shared" si="100"/>
        <v xml:space="preserve"> </v>
      </c>
      <c r="J128" s="119" t="str">
        <f t="shared" si="101"/>
        <v xml:space="preserve"> </v>
      </c>
      <c r="K128" s="119" t="str">
        <f t="shared" si="102"/>
        <v xml:space="preserve"> </v>
      </c>
      <c r="L128" s="119" t="str">
        <f t="shared" si="103"/>
        <v xml:space="preserve"> </v>
      </c>
      <c r="M128" s="30"/>
      <c r="N128" s="36"/>
      <c r="O128" s="37" t="s">
        <v>3</v>
      </c>
      <c r="P128" s="38"/>
      <c r="Q128" s="39"/>
      <c r="S128" s="28" t="str">
        <f t="shared" si="104"/>
        <v xml:space="preserve"> </v>
      </c>
    </row>
    <row r="129" spans="1:19" ht="54.75" customHeight="1">
      <c r="A129" s="13"/>
      <c r="B129" s="78"/>
      <c r="C129" s="9"/>
      <c r="D129" s="78"/>
      <c r="E129" s="29" t="str">
        <f>E128</f>
        <v xml:space="preserve"> </v>
      </c>
      <c r="F129" s="29" t="str">
        <f>F128</f>
        <v xml:space="preserve"> </v>
      </c>
      <c r="G129" s="29" t="str">
        <f t="shared" ref="G129:L129" si="105">G128</f>
        <v xml:space="preserve"> </v>
      </c>
      <c r="H129" s="29" t="str">
        <f t="shared" si="105"/>
        <v xml:space="preserve"> </v>
      </c>
      <c r="I129" s="29" t="str">
        <f t="shared" si="105"/>
        <v xml:space="preserve"> </v>
      </c>
      <c r="J129" s="29" t="str">
        <f t="shared" si="105"/>
        <v xml:space="preserve"> </v>
      </c>
      <c r="K129" s="29" t="str">
        <f t="shared" si="105"/>
        <v xml:space="preserve"> </v>
      </c>
      <c r="L129" s="29" t="str">
        <f t="shared" si="105"/>
        <v xml:space="preserve"> </v>
      </c>
      <c r="M129" s="40"/>
      <c r="N129" s="44">
        <f>SUM(N122:N128)+N116</f>
        <v>0</v>
      </c>
      <c r="O129" s="37" t="s">
        <v>3</v>
      </c>
      <c r="P129" s="9"/>
      <c r="Q129" s="46"/>
      <c r="S129" s="13"/>
    </row>
    <row r="130" spans="1:19">
      <c r="A130" s="197" t="s">
        <v>16</v>
      </c>
      <c r="B130" s="198"/>
      <c r="C130" s="198"/>
      <c r="D130" s="198"/>
      <c r="E130" s="198"/>
      <c r="F130" s="198"/>
      <c r="G130" s="198"/>
      <c r="H130" s="198"/>
      <c r="I130" s="198"/>
      <c r="J130" s="198"/>
      <c r="K130" s="198"/>
      <c r="L130" s="198"/>
      <c r="M130" s="199"/>
      <c r="N130" s="123">
        <f>N129</f>
        <v>0</v>
      </c>
      <c r="O130" s="54" t="s">
        <v>3</v>
      </c>
      <c r="P130" s="22"/>
      <c r="Q130" s="61"/>
      <c r="S130" s="70"/>
    </row>
    <row r="132" spans="1:19" s="7" customFormat="1">
      <c r="A132" s="201" t="s">
        <v>10</v>
      </c>
      <c r="B132" s="185" t="s">
        <v>13</v>
      </c>
      <c r="C132" s="201" t="s">
        <v>0</v>
      </c>
      <c r="D132" s="187" t="s">
        <v>24</v>
      </c>
      <c r="E132" s="194" t="s">
        <v>11</v>
      </c>
      <c r="F132" s="195"/>
      <c r="G132" s="195"/>
      <c r="H132" s="195"/>
      <c r="I132" s="195"/>
      <c r="J132" s="195"/>
      <c r="K132" s="195"/>
      <c r="L132" s="196"/>
      <c r="M132" s="189" t="s">
        <v>12</v>
      </c>
      <c r="N132" s="190"/>
      <c r="O132" s="190"/>
      <c r="P132" s="191"/>
      <c r="Q132" s="192" t="s">
        <v>2</v>
      </c>
      <c r="S132" s="68" t="s">
        <v>21</v>
      </c>
    </row>
    <row r="133" spans="1:19" s="24" customFormat="1" ht="50.1" customHeight="1">
      <c r="A133" s="202"/>
      <c r="B133" s="186"/>
      <c r="C133" s="202"/>
      <c r="D133" s="188"/>
      <c r="E133" s="31" t="str">
        <f>E120</f>
        <v>Direktur</v>
      </c>
      <c r="F133" s="31" t="str">
        <f t="shared" ref="F133:L133" si="106">F120</f>
        <v>Kasubdit</v>
      </c>
      <c r="G133" s="31" t="str">
        <f t="shared" si="106"/>
        <v>Kasie</v>
      </c>
      <c r="H133" s="31" t="str">
        <f t="shared" si="106"/>
        <v>Analis Data</v>
      </c>
      <c r="I133" s="31">
        <f t="shared" si="106"/>
        <v>0</v>
      </c>
      <c r="J133" s="31">
        <f t="shared" si="106"/>
        <v>0</v>
      </c>
      <c r="K133" s="31">
        <f t="shared" si="106"/>
        <v>0</v>
      </c>
      <c r="L133" s="31">
        <f t="shared" si="106"/>
        <v>0</v>
      </c>
      <c r="M133" s="14" t="s">
        <v>17</v>
      </c>
      <c r="N133" s="33" t="s">
        <v>1</v>
      </c>
      <c r="O133" s="34" t="s">
        <v>19</v>
      </c>
      <c r="P133" s="15" t="s">
        <v>18</v>
      </c>
      <c r="Q133" s="193"/>
      <c r="S133" s="69"/>
    </row>
    <row r="134" spans="1:19" ht="54.75" customHeight="1">
      <c r="A134" s="64"/>
      <c r="B134" s="77"/>
      <c r="C134" s="65"/>
      <c r="D134" s="77"/>
      <c r="E134" s="3" t="str">
        <f t="shared" ref="E134:L134" si="107">E129</f>
        <v xml:space="preserve"> </v>
      </c>
      <c r="F134" s="3" t="str">
        <f t="shared" si="107"/>
        <v xml:space="preserve"> </v>
      </c>
      <c r="G134" s="3" t="str">
        <f t="shared" si="107"/>
        <v xml:space="preserve"> </v>
      </c>
      <c r="H134" s="3" t="str">
        <f t="shared" si="107"/>
        <v xml:space="preserve"> </v>
      </c>
      <c r="I134" s="3" t="str">
        <f t="shared" si="107"/>
        <v xml:space="preserve"> </v>
      </c>
      <c r="J134" s="3" t="str">
        <f t="shared" si="107"/>
        <v xml:space="preserve"> </v>
      </c>
      <c r="K134" s="3" t="str">
        <f t="shared" si="107"/>
        <v xml:space="preserve"> </v>
      </c>
      <c r="L134" s="3" t="str">
        <f t="shared" si="107"/>
        <v xml:space="preserve"> </v>
      </c>
      <c r="M134" s="27"/>
      <c r="N134" s="44">
        <f>N129</f>
        <v>0</v>
      </c>
      <c r="O134" s="45" t="str">
        <f>O129</f>
        <v>menit</v>
      </c>
      <c r="P134" s="27"/>
      <c r="Q134" s="60"/>
      <c r="S134" s="64"/>
    </row>
    <row r="135" spans="1:19" ht="110.1" customHeight="1">
      <c r="A135" s="13">
        <v>64</v>
      </c>
      <c r="B135" s="73"/>
      <c r="C135" s="9"/>
      <c r="E135" s="119" t="str">
        <f t="shared" ref="E135:E141" si="108">IF(B135="A",S135,IF(B135="B"," ",IF(B135="C"," ",IF(B135="D"," ",IF(B135="E"," ",IF(B135="F"," ",IF(B135="G"," ",IF(B135="H"," "," "))))))))</f>
        <v xml:space="preserve"> </v>
      </c>
      <c r="F135" s="119" t="str">
        <f t="shared" ref="F135:F141" si="109">IF(B135="B",S135,IF(B135="A"," ",IF(B135="C"," ",IF(B135="A"," ",IF(B135="E"," ",IF(B135="F"," ",IF(B135="G"," ",IF(B135="H"," "," "))))))))</f>
        <v xml:space="preserve"> </v>
      </c>
      <c r="G135" s="119" t="str">
        <f t="shared" ref="G135:G141" si="110">IF(B135="C",S135,IF(B135="B"," ",IF(B135="A"," ",IF(B135="A"," ",IF(B135="E"," ",IF(B135="F"," ",IF(B135="G"," ",IF(B135="H"," "," "))))))))</f>
        <v xml:space="preserve"> </v>
      </c>
      <c r="H135" s="119" t="str">
        <f t="shared" ref="H135:H141" si="111">IF(B135="D",S135,IF(B135="B"," ",IF(B135="C"," ",IF(B135="A"," ",IF(B135="E"," ",IF(B135="F"," ",IF(B135="G"," ",IF(B135="H"," "," "))))))))</f>
        <v xml:space="preserve"> </v>
      </c>
      <c r="I135" s="119" t="str">
        <f t="shared" ref="I135:I141" si="112">IF(B135="E",S135,IF(B135="B"," ",IF(B135="A"," ",IF(B135="C"," ",IF(B135="D"," ",IF(B135="F"," ",IF(B135="G"," ",IF(B135="H"," "," "))))))))</f>
        <v xml:space="preserve"> </v>
      </c>
      <c r="J135" s="119" t="str">
        <f t="shared" ref="J135:J141" si="113">IF(B135="F",S135,IF(B135="B"," ",IF(B135="A"," ",IF(B135="C"," ",IF(B135="D"," ",IF(B135="E"," ",IF(B135="G"," ",IF(B135="H"," "," "))))))))</f>
        <v xml:space="preserve"> </v>
      </c>
      <c r="K135" s="119" t="str">
        <f t="shared" ref="K135:K141" si="114">IF(B135="G",S135,IF(B135="B"," ",IF(B135="A"," ",IF(B135="C"," ",IF(B135="D"," ",IF(B135="E"," ",IF(B135="F"," ",IF(B135="H"," "," "))))))))</f>
        <v xml:space="preserve"> </v>
      </c>
      <c r="L135" s="119" t="str">
        <f t="shared" ref="L135:L141" si="115">IF(B135="H",S135,IF(B135="B"," ",IF(B135="A"," ",IF(B135="C"," ",IF(B135="D"," ",IF(B135="E"," ",IF(B135="F"," ",IF(B135="G"," "," "))))))))</f>
        <v xml:space="preserve"> </v>
      </c>
      <c r="M135" s="30"/>
      <c r="N135" s="36"/>
      <c r="O135" s="37" t="s">
        <v>3</v>
      </c>
      <c r="P135" s="38"/>
      <c r="Q135" s="39"/>
      <c r="S135" s="28" t="str">
        <f t="shared" ref="S135:S141" si="116">IF(D135="P","□",IF(D135="K","◊"," "))</f>
        <v xml:space="preserve"> </v>
      </c>
    </row>
    <row r="136" spans="1:19" ht="110.1" customHeight="1">
      <c r="A136" s="13">
        <v>65</v>
      </c>
      <c r="B136" s="73"/>
      <c r="C136" s="9"/>
      <c r="D136" s="73"/>
      <c r="E136" s="119" t="str">
        <f t="shared" si="108"/>
        <v xml:space="preserve"> </v>
      </c>
      <c r="F136" s="119" t="str">
        <f t="shared" si="109"/>
        <v xml:space="preserve"> </v>
      </c>
      <c r="G136" s="119" t="str">
        <f t="shared" si="110"/>
        <v xml:space="preserve"> </v>
      </c>
      <c r="H136" s="119" t="str">
        <f t="shared" si="111"/>
        <v xml:space="preserve"> </v>
      </c>
      <c r="I136" s="119" t="str">
        <f t="shared" si="112"/>
        <v xml:space="preserve"> </v>
      </c>
      <c r="J136" s="119" t="str">
        <f t="shared" si="113"/>
        <v xml:space="preserve"> </v>
      </c>
      <c r="K136" s="119" t="str">
        <f t="shared" si="114"/>
        <v xml:space="preserve"> </v>
      </c>
      <c r="L136" s="119" t="str">
        <f t="shared" si="115"/>
        <v xml:space="preserve"> </v>
      </c>
      <c r="M136" s="30"/>
      <c r="N136" s="36"/>
      <c r="O136" s="37" t="s">
        <v>3</v>
      </c>
      <c r="P136" s="38"/>
      <c r="Q136" s="39"/>
      <c r="S136" s="28" t="str">
        <f t="shared" si="116"/>
        <v xml:space="preserve"> </v>
      </c>
    </row>
    <row r="137" spans="1:19" ht="110.1" customHeight="1">
      <c r="A137" s="13">
        <v>66</v>
      </c>
      <c r="B137" s="73"/>
      <c r="C137" s="9"/>
      <c r="D137" s="73"/>
      <c r="E137" s="119" t="str">
        <f t="shared" si="108"/>
        <v xml:space="preserve"> </v>
      </c>
      <c r="F137" s="119" t="str">
        <f t="shared" si="109"/>
        <v xml:space="preserve"> </v>
      </c>
      <c r="G137" s="119" t="str">
        <f t="shared" si="110"/>
        <v xml:space="preserve"> </v>
      </c>
      <c r="H137" s="119" t="str">
        <f t="shared" si="111"/>
        <v xml:space="preserve"> </v>
      </c>
      <c r="I137" s="119" t="str">
        <f t="shared" si="112"/>
        <v xml:space="preserve"> </v>
      </c>
      <c r="J137" s="119" t="str">
        <f t="shared" si="113"/>
        <v xml:space="preserve"> </v>
      </c>
      <c r="K137" s="119" t="str">
        <f t="shared" si="114"/>
        <v xml:space="preserve"> </v>
      </c>
      <c r="L137" s="119" t="str">
        <f t="shared" si="115"/>
        <v xml:space="preserve"> </v>
      </c>
      <c r="M137" s="30"/>
      <c r="N137" s="36"/>
      <c r="O137" s="37" t="s">
        <v>3</v>
      </c>
      <c r="P137" s="38"/>
      <c r="Q137" s="39"/>
      <c r="S137" s="28" t="str">
        <f t="shared" si="116"/>
        <v xml:space="preserve"> </v>
      </c>
    </row>
    <row r="138" spans="1:19" ht="110.1" customHeight="1">
      <c r="A138" s="13">
        <v>67</v>
      </c>
      <c r="B138" s="73"/>
      <c r="C138" s="9"/>
      <c r="D138" s="73"/>
      <c r="E138" s="119" t="str">
        <f t="shared" si="108"/>
        <v xml:space="preserve"> </v>
      </c>
      <c r="F138" s="119" t="str">
        <f t="shared" si="109"/>
        <v xml:space="preserve"> </v>
      </c>
      <c r="G138" s="119" t="str">
        <f t="shared" si="110"/>
        <v xml:space="preserve"> </v>
      </c>
      <c r="H138" s="119" t="str">
        <f t="shared" si="111"/>
        <v xml:space="preserve"> </v>
      </c>
      <c r="I138" s="119" t="str">
        <f t="shared" si="112"/>
        <v xml:space="preserve"> </v>
      </c>
      <c r="J138" s="119" t="str">
        <f t="shared" si="113"/>
        <v xml:space="preserve"> </v>
      </c>
      <c r="K138" s="119" t="str">
        <f t="shared" si="114"/>
        <v xml:space="preserve"> </v>
      </c>
      <c r="L138" s="119" t="str">
        <f t="shared" si="115"/>
        <v xml:space="preserve"> </v>
      </c>
      <c r="M138" s="30"/>
      <c r="N138" s="36"/>
      <c r="O138" s="37" t="s">
        <v>3</v>
      </c>
      <c r="P138" s="38"/>
      <c r="Q138" s="39"/>
      <c r="S138" s="28" t="str">
        <f t="shared" si="116"/>
        <v xml:space="preserve"> </v>
      </c>
    </row>
    <row r="139" spans="1:19" ht="110.1" customHeight="1">
      <c r="A139" s="13">
        <v>68</v>
      </c>
      <c r="B139" s="73"/>
      <c r="C139" s="9"/>
      <c r="D139" s="73"/>
      <c r="E139" s="119" t="str">
        <f t="shared" si="108"/>
        <v xml:space="preserve"> </v>
      </c>
      <c r="F139" s="119" t="str">
        <f t="shared" si="109"/>
        <v xml:space="preserve"> </v>
      </c>
      <c r="G139" s="119" t="str">
        <f t="shared" si="110"/>
        <v xml:space="preserve"> </v>
      </c>
      <c r="H139" s="119" t="str">
        <f t="shared" si="111"/>
        <v xml:space="preserve"> </v>
      </c>
      <c r="I139" s="119" t="str">
        <f t="shared" si="112"/>
        <v xml:space="preserve"> </v>
      </c>
      <c r="J139" s="119" t="str">
        <f t="shared" si="113"/>
        <v xml:space="preserve"> </v>
      </c>
      <c r="K139" s="119" t="str">
        <f t="shared" si="114"/>
        <v xml:space="preserve"> </v>
      </c>
      <c r="L139" s="119" t="str">
        <f t="shared" si="115"/>
        <v xml:space="preserve"> </v>
      </c>
      <c r="M139" s="30"/>
      <c r="N139" s="36"/>
      <c r="O139" s="37" t="s">
        <v>3</v>
      </c>
      <c r="P139" s="38"/>
      <c r="Q139" s="39"/>
      <c r="S139" s="28" t="str">
        <f t="shared" si="116"/>
        <v xml:space="preserve"> </v>
      </c>
    </row>
    <row r="140" spans="1:19" ht="110.1" customHeight="1">
      <c r="A140" s="13">
        <v>69</v>
      </c>
      <c r="B140" s="73"/>
      <c r="C140" s="9"/>
      <c r="D140" s="73"/>
      <c r="E140" s="119" t="str">
        <f t="shared" si="108"/>
        <v xml:space="preserve"> </v>
      </c>
      <c r="F140" s="119" t="str">
        <f t="shared" si="109"/>
        <v xml:space="preserve"> </v>
      </c>
      <c r="G140" s="119" t="str">
        <f t="shared" si="110"/>
        <v xml:space="preserve"> </v>
      </c>
      <c r="H140" s="119" t="str">
        <f t="shared" si="111"/>
        <v xml:space="preserve"> </v>
      </c>
      <c r="I140" s="119" t="str">
        <f t="shared" si="112"/>
        <v xml:space="preserve"> </v>
      </c>
      <c r="J140" s="119" t="str">
        <f t="shared" si="113"/>
        <v xml:space="preserve"> </v>
      </c>
      <c r="K140" s="119" t="str">
        <f t="shared" si="114"/>
        <v xml:space="preserve"> </v>
      </c>
      <c r="L140" s="119" t="str">
        <f t="shared" si="115"/>
        <v xml:space="preserve"> </v>
      </c>
      <c r="M140" s="30"/>
      <c r="N140" s="36"/>
      <c r="O140" s="37" t="s">
        <v>3</v>
      </c>
      <c r="P140" s="38"/>
      <c r="Q140" s="39"/>
      <c r="S140" s="28" t="str">
        <f t="shared" si="116"/>
        <v xml:space="preserve"> </v>
      </c>
    </row>
    <row r="141" spans="1:19" ht="110.1" customHeight="1">
      <c r="A141" s="13">
        <v>70</v>
      </c>
      <c r="B141" s="73"/>
      <c r="C141" s="9"/>
      <c r="D141" s="73"/>
      <c r="E141" s="119" t="str">
        <f t="shared" si="108"/>
        <v xml:space="preserve"> </v>
      </c>
      <c r="F141" s="119" t="str">
        <f t="shared" si="109"/>
        <v xml:space="preserve"> </v>
      </c>
      <c r="G141" s="119" t="str">
        <f t="shared" si="110"/>
        <v xml:space="preserve"> </v>
      </c>
      <c r="H141" s="119" t="str">
        <f t="shared" si="111"/>
        <v xml:space="preserve"> </v>
      </c>
      <c r="I141" s="119" t="str">
        <f t="shared" si="112"/>
        <v xml:space="preserve"> </v>
      </c>
      <c r="J141" s="119" t="str">
        <f t="shared" si="113"/>
        <v xml:space="preserve"> </v>
      </c>
      <c r="K141" s="119" t="str">
        <f t="shared" si="114"/>
        <v xml:space="preserve"> </v>
      </c>
      <c r="L141" s="119" t="str">
        <f t="shared" si="115"/>
        <v xml:space="preserve"> </v>
      </c>
      <c r="M141" s="30"/>
      <c r="N141" s="36"/>
      <c r="O141" s="37" t="s">
        <v>3</v>
      </c>
      <c r="P141" s="38"/>
      <c r="Q141" s="39"/>
      <c r="S141" s="28" t="str">
        <f t="shared" si="116"/>
        <v xml:space="preserve"> </v>
      </c>
    </row>
    <row r="142" spans="1:19" ht="54.75" customHeight="1">
      <c r="A142" s="13"/>
      <c r="B142" s="78"/>
      <c r="C142" s="9"/>
      <c r="D142" s="78"/>
      <c r="E142" s="29" t="str">
        <f>E141</f>
        <v xml:space="preserve"> </v>
      </c>
      <c r="F142" s="29" t="str">
        <f>F141</f>
        <v xml:space="preserve"> </v>
      </c>
      <c r="G142" s="29" t="str">
        <f t="shared" ref="G142:L142" si="117">G141</f>
        <v xml:space="preserve"> </v>
      </c>
      <c r="H142" s="29" t="str">
        <f t="shared" si="117"/>
        <v xml:space="preserve"> </v>
      </c>
      <c r="I142" s="29" t="str">
        <f t="shared" si="117"/>
        <v xml:space="preserve"> </v>
      </c>
      <c r="J142" s="29" t="str">
        <f t="shared" si="117"/>
        <v xml:space="preserve"> </v>
      </c>
      <c r="K142" s="29" t="str">
        <f t="shared" si="117"/>
        <v xml:space="preserve"> </v>
      </c>
      <c r="L142" s="29" t="str">
        <f t="shared" si="117"/>
        <v xml:space="preserve"> </v>
      </c>
      <c r="M142" s="40"/>
      <c r="N142" s="44">
        <f>SUM(N135:N141)+N129</f>
        <v>0</v>
      </c>
      <c r="O142" s="54" t="s">
        <v>3</v>
      </c>
      <c r="P142" s="40"/>
      <c r="Q142" s="46"/>
      <c r="S142" s="13"/>
    </row>
    <row r="143" spans="1:19">
      <c r="A143" s="197" t="s">
        <v>16</v>
      </c>
      <c r="B143" s="198"/>
      <c r="C143" s="198"/>
      <c r="D143" s="198"/>
      <c r="E143" s="198"/>
      <c r="F143" s="198"/>
      <c r="G143" s="198"/>
      <c r="H143" s="198"/>
      <c r="I143" s="198"/>
      <c r="J143" s="198"/>
      <c r="K143" s="198"/>
      <c r="L143" s="198"/>
      <c r="M143" s="199"/>
      <c r="N143" s="123">
        <f>N142</f>
        <v>0</v>
      </c>
      <c r="O143" s="54" t="s">
        <v>3</v>
      </c>
      <c r="P143" s="22"/>
      <c r="Q143" s="61"/>
      <c r="S143" s="70"/>
    </row>
    <row r="145" spans="1:19" s="7" customFormat="1">
      <c r="A145" s="201" t="s">
        <v>10</v>
      </c>
      <c r="B145" s="185" t="s">
        <v>13</v>
      </c>
      <c r="C145" s="201" t="s">
        <v>0</v>
      </c>
      <c r="D145" s="187" t="s">
        <v>24</v>
      </c>
      <c r="E145" s="194" t="s">
        <v>11</v>
      </c>
      <c r="F145" s="195"/>
      <c r="G145" s="195"/>
      <c r="H145" s="195"/>
      <c r="I145" s="195"/>
      <c r="J145" s="195"/>
      <c r="K145" s="195"/>
      <c r="L145" s="196"/>
      <c r="M145" s="189" t="s">
        <v>12</v>
      </c>
      <c r="N145" s="190"/>
      <c r="O145" s="190"/>
      <c r="P145" s="191"/>
      <c r="Q145" s="192" t="s">
        <v>2</v>
      </c>
      <c r="S145" s="68" t="s">
        <v>21</v>
      </c>
    </row>
    <row r="146" spans="1:19" s="24" customFormat="1" ht="50.1" customHeight="1">
      <c r="A146" s="202"/>
      <c r="B146" s="186"/>
      <c r="C146" s="202"/>
      <c r="D146" s="188"/>
      <c r="E146" s="31" t="str">
        <f>E133</f>
        <v>Direktur</v>
      </c>
      <c r="F146" s="31" t="str">
        <f t="shared" ref="F146:L146" si="118">F133</f>
        <v>Kasubdit</v>
      </c>
      <c r="G146" s="31" t="str">
        <f t="shared" si="118"/>
        <v>Kasie</v>
      </c>
      <c r="H146" s="31" t="str">
        <f t="shared" si="118"/>
        <v>Analis Data</v>
      </c>
      <c r="I146" s="31">
        <f t="shared" si="118"/>
        <v>0</v>
      </c>
      <c r="J146" s="31">
        <f t="shared" si="118"/>
        <v>0</v>
      </c>
      <c r="K146" s="31">
        <f t="shared" si="118"/>
        <v>0</v>
      </c>
      <c r="L146" s="31">
        <f t="shared" si="118"/>
        <v>0</v>
      </c>
      <c r="M146" s="14" t="s">
        <v>17</v>
      </c>
      <c r="N146" s="33" t="s">
        <v>1</v>
      </c>
      <c r="O146" s="34" t="s">
        <v>19</v>
      </c>
      <c r="P146" s="15" t="s">
        <v>18</v>
      </c>
      <c r="Q146" s="193"/>
      <c r="S146" s="69"/>
    </row>
    <row r="147" spans="1:19" ht="54.75" customHeight="1">
      <c r="A147" s="64"/>
      <c r="B147" s="77"/>
      <c r="C147" s="65"/>
      <c r="D147" s="77"/>
      <c r="E147" s="3" t="str">
        <f t="shared" ref="E147:L147" si="119">E142</f>
        <v xml:space="preserve"> </v>
      </c>
      <c r="F147" s="3" t="str">
        <f t="shared" si="119"/>
        <v xml:space="preserve"> </v>
      </c>
      <c r="G147" s="3" t="str">
        <f t="shared" si="119"/>
        <v xml:space="preserve"> </v>
      </c>
      <c r="H147" s="3" t="str">
        <f t="shared" si="119"/>
        <v xml:space="preserve"> </v>
      </c>
      <c r="I147" s="3" t="str">
        <f t="shared" si="119"/>
        <v xml:space="preserve"> </v>
      </c>
      <c r="J147" s="3" t="str">
        <f t="shared" si="119"/>
        <v xml:space="preserve"> </v>
      </c>
      <c r="K147" s="3" t="str">
        <f t="shared" si="119"/>
        <v xml:space="preserve"> </v>
      </c>
      <c r="L147" s="3" t="str">
        <f t="shared" si="119"/>
        <v xml:space="preserve"> </v>
      </c>
      <c r="M147" s="27"/>
      <c r="N147" s="44">
        <f>N142</f>
        <v>0</v>
      </c>
      <c r="O147" s="54" t="s">
        <v>3</v>
      </c>
      <c r="P147" s="27"/>
      <c r="Q147" s="60"/>
      <c r="S147" s="64"/>
    </row>
    <row r="148" spans="1:19" ht="110.1" customHeight="1">
      <c r="A148" s="52">
        <v>71</v>
      </c>
      <c r="B148" s="73"/>
      <c r="C148" s="9"/>
      <c r="E148" s="119" t="str">
        <f t="shared" ref="E148:E154" si="120">IF(B148="A",S148,IF(B148="B"," ",IF(B148="C"," ",IF(B148="D"," ",IF(B148="E"," ",IF(B148="F"," ",IF(B148="G"," ",IF(B148="H"," "," "))))))))</f>
        <v xml:space="preserve"> </v>
      </c>
      <c r="F148" s="119" t="str">
        <f t="shared" ref="F148:F154" si="121">IF(B148="B",S148,IF(B148="A"," ",IF(B148="C"," ",IF(B148="A"," ",IF(B148="E"," ",IF(B148="F"," ",IF(B148="G"," ",IF(B148="H"," "," "))))))))</f>
        <v xml:space="preserve"> </v>
      </c>
      <c r="G148" s="119" t="str">
        <f t="shared" ref="G148:G154" si="122">IF(B148="C",S148,IF(B148="B"," ",IF(B148="A"," ",IF(B148="A"," ",IF(B148="E"," ",IF(B148="F"," ",IF(B148="G"," ",IF(B148="H"," "," "))))))))</f>
        <v xml:space="preserve"> </v>
      </c>
      <c r="H148" s="119" t="str">
        <f t="shared" ref="H148:H154" si="123">IF(B148="D",S148,IF(B148="B"," ",IF(B148="C"," ",IF(B148="A"," ",IF(B148="E"," ",IF(B148="F"," ",IF(B148="G"," ",IF(B148="H"," "," "))))))))</f>
        <v xml:space="preserve"> </v>
      </c>
      <c r="I148" s="119" t="str">
        <f t="shared" ref="I148:I154" si="124">IF(B148="E",S148,IF(B148="B"," ",IF(B148="A"," ",IF(B148="C"," ",IF(B148="D"," ",IF(B148="F"," ",IF(B148="G"," ",IF(B148="H"," "," "))))))))</f>
        <v xml:space="preserve"> </v>
      </c>
      <c r="J148" s="119" t="str">
        <f t="shared" ref="J148:J154" si="125">IF(B148="F",S148,IF(B148="B"," ",IF(B148="A"," ",IF(B148="C"," ",IF(B148="D"," ",IF(B148="E"," ",IF(B148="G"," ",IF(B148="H"," "," "))))))))</f>
        <v xml:space="preserve"> </v>
      </c>
      <c r="K148" s="119" t="str">
        <f t="shared" ref="K148:K154" si="126">IF(B148="G",S148,IF(B148="B"," ",IF(B148="A"," ",IF(B148="C"," ",IF(B148="D"," ",IF(B148="E"," ",IF(B148="F"," ",IF(B148="H"," "," "))))))))</f>
        <v xml:space="preserve"> </v>
      </c>
      <c r="L148" s="119" t="str">
        <f t="shared" ref="L148:L154" si="127">IF(B148="H",S148,IF(B148="B"," ",IF(B148="A"," ",IF(B148="C"," ",IF(B148="D"," ",IF(B148="E"," ",IF(B148="F"," ",IF(B148="G"," "," "))))))))</f>
        <v xml:space="preserve"> </v>
      </c>
      <c r="M148" s="30"/>
      <c r="N148" s="36"/>
      <c r="O148" s="37" t="s">
        <v>3</v>
      </c>
      <c r="P148" s="38"/>
      <c r="Q148" s="39"/>
      <c r="S148" s="28" t="str">
        <f t="shared" ref="S148:S154" si="128">IF(D148="P","□",IF(D148="K","◊"," "))</f>
        <v xml:space="preserve"> </v>
      </c>
    </row>
    <row r="149" spans="1:19" ht="110.1" customHeight="1">
      <c r="A149" s="52">
        <v>72</v>
      </c>
      <c r="B149" s="73"/>
      <c r="C149" s="9"/>
      <c r="D149" s="73"/>
      <c r="E149" s="119" t="str">
        <f t="shared" si="120"/>
        <v xml:space="preserve"> </v>
      </c>
      <c r="F149" s="119" t="str">
        <f t="shared" si="121"/>
        <v xml:space="preserve"> </v>
      </c>
      <c r="G149" s="119" t="str">
        <f t="shared" si="122"/>
        <v xml:space="preserve"> </v>
      </c>
      <c r="H149" s="119" t="str">
        <f t="shared" si="123"/>
        <v xml:space="preserve"> </v>
      </c>
      <c r="I149" s="119" t="str">
        <f t="shared" si="124"/>
        <v xml:space="preserve"> </v>
      </c>
      <c r="J149" s="119" t="str">
        <f t="shared" si="125"/>
        <v xml:space="preserve"> </v>
      </c>
      <c r="K149" s="119" t="str">
        <f t="shared" si="126"/>
        <v xml:space="preserve"> </v>
      </c>
      <c r="L149" s="119" t="str">
        <f t="shared" si="127"/>
        <v xml:space="preserve"> </v>
      </c>
      <c r="M149" s="30"/>
      <c r="N149" s="36"/>
      <c r="O149" s="37" t="s">
        <v>3</v>
      </c>
      <c r="P149" s="38"/>
      <c r="Q149" s="39"/>
      <c r="S149" s="28" t="str">
        <f t="shared" si="128"/>
        <v xml:space="preserve"> </v>
      </c>
    </row>
    <row r="150" spans="1:19" ht="110.1" customHeight="1">
      <c r="A150" s="52">
        <v>73</v>
      </c>
      <c r="B150" s="73"/>
      <c r="C150" s="9"/>
      <c r="D150" s="73"/>
      <c r="E150" s="119" t="str">
        <f t="shared" si="120"/>
        <v xml:space="preserve"> </v>
      </c>
      <c r="F150" s="119" t="str">
        <f t="shared" si="121"/>
        <v xml:space="preserve"> </v>
      </c>
      <c r="G150" s="119" t="str">
        <f t="shared" si="122"/>
        <v xml:space="preserve"> </v>
      </c>
      <c r="H150" s="119" t="str">
        <f t="shared" si="123"/>
        <v xml:space="preserve"> </v>
      </c>
      <c r="I150" s="119" t="str">
        <f t="shared" si="124"/>
        <v xml:space="preserve"> </v>
      </c>
      <c r="J150" s="119" t="str">
        <f t="shared" si="125"/>
        <v xml:space="preserve"> </v>
      </c>
      <c r="K150" s="119" t="str">
        <f t="shared" si="126"/>
        <v xml:space="preserve"> </v>
      </c>
      <c r="L150" s="119" t="str">
        <f t="shared" si="127"/>
        <v xml:space="preserve"> </v>
      </c>
      <c r="M150" s="30"/>
      <c r="N150" s="36"/>
      <c r="O150" s="37" t="s">
        <v>3</v>
      </c>
      <c r="P150" s="38"/>
      <c r="Q150" s="39"/>
      <c r="S150" s="28" t="str">
        <f t="shared" si="128"/>
        <v xml:space="preserve"> </v>
      </c>
    </row>
    <row r="151" spans="1:19" ht="110.1" customHeight="1">
      <c r="A151" s="52">
        <v>74</v>
      </c>
      <c r="B151" s="73"/>
      <c r="C151" s="9"/>
      <c r="D151" s="73"/>
      <c r="E151" s="119" t="str">
        <f t="shared" si="120"/>
        <v xml:space="preserve"> </v>
      </c>
      <c r="F151" s="119" t="str">
        <f t="shared" si="121"/>
        <v xml:space="preserve"> </v>
      </c>
      <c r="G151" s="119" t="str">
        <f t="shared" si="122"/>
        <v xml:space="preserve"> </v>
      </c>
      <c r="H151" s="119" t="str">
        <f t="shared" si="123"/>
        <v xml:space="preserve"> </v>
      </c>
      <c r="I151" s="119" t="str">
        <f t="shared" si="124"/>
        <v xml:space="preserve"> </v>
      </c>
      <c r="J151" s="119" t="str">
        <f t="shared" si="125"/>
        <v xml:space="preserve"> </v>
      </c>
      <c r="K151" s="119" t="str">
        <f t="shared" si="126"/>
        <v xml:space="preserve"> </v>
      </c>
      <c r="L151" s="119" t="str">
        <f t="shared" si="127"/>
        <v xml:space="preserve"> </v>
      </c>
      <c r="M151" s="30"/>
      <c r="N151" s="36"/>
      <c r="O151" s="37" t="s">
        <v>3</v>
      </c>
      <c r="P151" s="38"/>
      <c r="Q151" s="39"/>
      <c r="S151" s="28" t="str">
        <f t="shared" si="128"/>
        <v xml:space="preserve"> </v>
      </c>
    </row>
    <row r="152" spans="1:19" ht="110.1" customHeight="1">
      <c r="A152" s="52">
        <v>75</v>
      </c>
      <c r="B152" s="73"/>
      <c r="C152" s="9"/>
      <c r="D152" s="73"/>
      <c r="E152" s="119" t="str">
        <f t="shared" si="120"/>
        <v xml:space="preserve"> </v>
      </c>
      <c r="F152" s="119" t="str">
        <f t="shared" si="121"/>
        <v xml:space="preserve"> </v>
      </c>
      <c r="G152" s="119" t="str">
        <f t="shared" si="122"/>
        <v xml:space="preserve"> </v>
      </c>
      <c r="H152" s="119" t="str">
        <f t="shared" si="123"/>
        <v xml:space="preserve"> </v>
      </c>
      <c r="I152" s="119" t="str">
        <f t="shared" si="124"/>
        <v xml:space="preserve"> </v>
      </c>
      <c r="J152" s="119" t="str">
        <f t="shared" si="125"/>
        <v xml:space="preserve"> </v>
      </c>
      <c r="K152" s="119" t="str">
        <f t="shared" si="126"/>
        <v xml:space="preserve"> </v>
      </c>
      <c r="L152" s="119" t="str">
        <f t="shared" si="127"/>
        <v xml:space="preserve"> </v>
      </c>
      <c r="M152" s="30"/>
      <c r="N152" s="36"/>
      <c r="O152" s="37" t="s">
        <v>3</v>
      </c>
      <c r="P152" s="38"/>
      <c r="Q152" s="39"/>
      <c r="S152" s="28" t="str">
        <f t="shared" si="128"/>
        <v xml:space="preserve"> </v>
      </c>
    </row>
    <row r="153" spans="1:19" ht="110.1" customHeight="1">
      <c r="A153" s="52">
        <v>76</v>
      </c>
      <c r="B153" s="73"/>
      <c r="C153" s="9"/>
      <c r="D153" s="73"/>
      <c r="E153" s="119" t="str">
        <f t="shared" si="120"/>
        <v xml:space="preserve"> </v>
      </c>
      <c r="F153" s="119" t="str">
        <f t="shared" si="121"/>
        <v xml:space="preserve"> </v>
      </c>
      <c r="G153" s="119" t="str">
        <f t="shared" si="122"/>
        <v xml:space="preserve"> </v>
      </c>
      <c r="H153" s="119" t="str">
        <f t="shared" si="123"/>
        <v xml:space="preserve"> </v>
      </c>
      <c r="I153" s="119" t="str">
        <f t="shared" si="124"/>
        <v xml:space="preserve"> </v>
      </c>
      <c r="J153" s="119" t="str">
        <f t="shared" si="125"/>
        <v xml:space="preserve"> </v>
      </c>
      <c r="K153" s="119" t="str">
        <f t="shared" si="126"/>
        <v xml:space="preserve"> </v>
      </c>
      <c r="L153" s="119" t="str">
        <f t="shared" si="127"/>
        <v xml:space="preserve"> </v>
      </c>
      <c r="M153" s="30"/>
      <c r="N153" s="36"/>
      <c r="O153" s="37" t="s">
        <v>3</v>
      </c>
      <c r="P153" s="38"/>
      <c r="Q153" s="39"/>
      <c r="S153" s="28" t="str">
        <f t="shared" si="128"/>
        <v xml:space="preserve"> </v>
      </c>
    </row>
    <row r="154" spans="1:19" ht="110.1" customHeight="1">
      <c r="A154" s="52">
        <v>77</v>
      </c>
      <c r="B154" s="73"/>
      <c r="C154" s="9"/>
      <c r="D154" s="73"/>
      <c r="E154" s="119" t="str">
        <f t="shared" si="120"/>
        <v xml:space="preserve"> </v>
      </c>
      <c r="F154" s="119" t="str">
        <f t="shared" si="121"/>
        <v xml:space="preserve"> </v>
      </c>
      <c r="G154" s="119" t="str">
        <f t="shared" si="122"/>
        <v xml:space="preserve"> </v>
      </c>
      <c r="H154" s="119" t="str">
        <f t="shared" si="123"/>
        <v xml:space="preserve"> </v>
      </c>
      <c r="I154" s="119" t="str">
        <f t="shared" si="124"/>
        <v xml:space="preserve"> </v>
      </c>
      <c r="J154" s="119" t="str">
        <f t="shared" si="125"/>
        <v xml:space="preserve"> </v>
      </c>
      <c r="K154" s="119" t="str">
        <f t="shared" si="126"/>
        <v xml:space="preserve"> </v>
      </c>
      <c r="L154" s="119" t="str">
        <f t="shared" si="127"/>
        <v xml:space="preserve"> </v>
      </c>
      <c r="M154" s="30"/>
      <c r="N154" s="36"/>
      <c r="O154" s="37" t="s">
        <v>3</v>
      </c>
      <c r="P154" s="38"/>
      <c r="Q154" s="39"/>
      <c r="S154" s="28" t="str">
        <f t="shared" si="128"/>
        <v xml:space="preserve"> </v>
      </c>
    </row>
    <row r="155" spans="1:19" ht="54.75" customHeight="1">
      <c r="A155" s="13"/>
      <c r="B155" s="78"/>
      <c r="C155" s="9"/>
      <c r="D155" s="78"/>
      <c r="E155" s="29" t="str">
        <f>E154</f>
        <v xml:space="preserve"> </v>
      </c>
      <c r="F155" s="29" t="str">
        <f>F154</f>
        <v xml:space="preserve"> </v>
      </c>
      <c r="G155" s="29" t="str">
        <f t="shared" ref="G155:L155" si="129">G154</f>
        <v xml:space="preserve"> </v>
      </c>
      <c r="H155" s="29" t="str">
        <f t="shared" si="129"/>
        <v xml:space="preserve"> </v>
      </c>
      <c r="I155" s="29" t="str">
        <f t="shared" si="129"/>
        <v xml:space="preserve"> </v>
      </c>
      <c r="J155" s="29" t="str">
        <f t="shared" si="129"/>
        <v xml:space="preserve"> </v>
      </c>
      <c r="K155" s="29" t="str">
        <f t="shared" si="129"/>
        <v xml:space="preserve"> </v>
      </c>
      <c r="L155" s="29" t="str">
        <f t="shared" si="129"/>
        <v xml:space="preserve"> </v>
      </c>
      <c r="M155" s="40"/>
      <c r="N155" s="44">
        <f>SUM(N148:N154)+N142</f>
        <v>0</v>
      </c>
      <c r="O155" s="54" t="s">
        <v>3</v>
      </c>
      <c r="P155" s="40"/>
      <c r="Q155" s="46"/>
      <c r="S155" s="13"/>
    </row>
    <row r="156" spans="1:19">
      <c r="A156" s="197" t="s">
        <v>16</v>
      </c>
      <c r="B156" s="198"/>
      <c r="C156" s="198"/>
      <c r="D156" s="198"/>
      <c r="E156" s="198"/>
      <c r="F156" s="198"/>
      <c r="G156" s="198"/>
      <c r="H156" s="198"/>
      <c r="I156" s="198"/>
      <c r="J156" s="198"/>
      <c r="K156" s="198"/>
      <c r="L156" s="198"/>
      <c r="M156" s="199"/>
      <c r="N156" s="123">
        <f>N155</f>
        <v>0</v>
      </c>
      <c r="O156" s="54" t="s">
        <v>3</v>
      </c>
      <c r="P156" s="22"/>
      <c r="Q156" s="61"/>
      <c r="S156" s="70"/>
    </row>
    <row r="158" spans="1:19" s="7" customFormat="1">
      <c r="A158" s="201" t="s">
        <v>10</v>
      </c>
      <c r="B158" s="185" t="s">
        <v>13</v>
      </c>
      <c r="C158" s="201" t="s">
        <v>0</v>
      </c>
      <c r="D158" s="187" t="s">
        <v>24</v>
      </c>
      <c r="E158" s="194" t="s">
        <v>11</v>
      </c>
      <c r="F158" s="195"/>
      <c r="G158" s="195"/>
      <c r="H158" s="195"/>
      <c r="I158" s="195"/>
      <c r="J158" s="195"/>
      <c r="K158" s="195"/>
      <c r="L158" s="196"/>
      <c r="M158" s="189" t="s">
        <v>12</v>
      </c>
      <c r="N158" s="190"/>
      <c r="O158" s="190"/>
      <c r="P158" s="191"/>
      <c r="Q158" s="192" t="s">
        <v>2</v>
      </c>
      <c r="S158" s="68" t="s">
        <v>21</v>
      </c>
    </row>
    <row r="159" spans="1:19" s="24" customFormat="1" ht="50.1" customHeight="1">
      <c r="A159" s="202"/>
      <c r="B159" s="186"/>
      <c r="C159" s="202"/>
      <c r="D159" s="188"/>
      <c r="E159" s="31" t="str">
        <f>E146</f>
        <v>Direktur</v>
      </c>
      <c r="F159" s="31" t="str">
        <f t="shared" ref="F159:L159" si="130">F146</f>
        <v>Kasubdit</v>
      </c>
      <c r="G159" s="31" t="str">
        <f t="shared" si="130"/>
        <v>Kasie</v>
      </c>
      <c r="H159" s="31" t="str">
        <f t="shared" si="130"/>
        <v>Analis Data</v>
      </c>
      <c r="I159" s="31">
        <f t="shared" si="130"/>
        <v>0</v>
      </c>
      <c r="J159" s="31">
        <f t="shared" si="130"/>
        <v>0</v>
      </c>
      <c r="K159" s="31">
        <f t="shared" si="130"/>
        <v>0</v>
      </c>
      <c r="L159" s="31">
        <f t="shared" si="130"/>
        <v>0</v>
      </c>
      <c r="M159" s="14" t="s">
        <v>17</v>
      </c>
      <c r="N159" s="33" t="s">
        <v>1</v>
      </c>
      <c r="O159" s="34" t="s">
        <v>19</v>
      </c>
      <c r="P159" s="15" t="s">
        <v>18</v>
      </c>
      <c r="Q159" s="193"/>
      <c r="S159" s="69"/>
    </row>
    <row r="160" spans="1:19" ht="54.75" customHeight="1">
      <c r="A160" s="64"/>
      <c r="B160" s="77"/>
      <c r="C160" s="65"/>
      <c r="D160" s="77"/>
      <c r="E160" s="3" t="str">
        <f t="shared" ref="E160:L160" si="131">E155</f>
        <v xml:space="preserve"> </v>
      </c>
      <c r="F160" s="3" t="str">
        <f t="shared" si="131"/>
        <v xml:space="preserve"> </v>
      </c>
      <c r="G160" s="3" t="str">
        <f t="shared" si="131"/>
        <v xml:space="preserve"> </v>
      </c>
      <c r="H160" s="3" t="str">
        <f t="shared" si="131"/>
        <v xml:space="preserve"> </v>
      </c>
      <c r="I160" s="3" t="str">
        <f t="shared" si="131"/>
        <v xml:space="preserve"> </v>
      </c>
      <c r="J160" s="3" t="str">
        <f t="shared" si="131"/>
        <v xml:space="preserve"> </v>
      </c>
      <c r="K160" s="3" t="str">
        <f t="shared" si="131"/>
        <v xml:space="preserve"> </v>
      </c>
      <c r="L160" s="3" t="str">
        <f t="shared" si="131"/>
        <v xml:space="preserve"> </v>
      </c>
      <c r="M160" s="27"/>
      <c r="N160" s="44">
        <f>N155</f>
        <v>0</v>
      </c>
      <c r="O160" s="45" t="str">
        <f>O155</f>
        <v>menit</v>
      </c>
      <c r="P160" s="27"/>
      <c r="Q160" s="60"/>
      <c r="S160" s="64"/>
    </row>
    <row r="161" spans="1:19" ht="110.1" customHeight="1">
      <c r="A161" s="52">
        <v>78</v>
      </c>
      <c r="B161" s="73"/>
      <c r="C161" s="9"/>
      <c r="E161" s="119" t="str">
        <f t="shared" ref="E161:E167" si="132">IF(B161="A",S161,IF(B161="B"," ",IF(B161="C"," ",IF(B161="D"," ",IF(B161="E"," ",IF(B161="F"," ",IF(B161="G"," ",IF(B161="H"," "," "))))))))</f>
        <v xml:space="preserve"> </v>
      </c>
      <c r="F161" s="119" t="str">
        <f t="shared" ref="F161:F167" si="133">IF(B161="B",S161,IF(B161="A"," ",IF(B161="C"," ",IF(B161="A"," ",IF(B161="E"," ",IF(B161="F"," ",IF(B161="G"," ",IF(B161="H"," "," "))))))))</f>
        <v xml:space="preserve"> </v>
      </c>
      <c r="G161" s="119" t="str">
        <f t="shared" ref="G161:G167" si="134">IF(B161="C",S161,IF(B161="B"," ",IF(B161="A"," ",IF(B161="A"," ",IF(B161="E"," ",IF(B161="F"," ",IF(B161="G"," ",IF(B161="H"," "," "))))))))</f>
        <v xml:space="preserve"> </v>
      </c>
      <c r="H161" s="119" t="str">
        <f t="shared" ref="H161:H167" si="135">IF(B161="D",S161,IF(B161="B"," ",IF(B161="C"," ",IF(B161="A"," ",IF(B161="E"," ",IF(B161="F"," ",IF(B161="G"," ",IF(B161="H"," "," "))))))))</f>
        <v xml:space="preserve"> </v>
      </c>
      <c r="I161" s="119" t="str">
        <f t="shared" ref="I161:I167" si="136">IF(B161="E",S161,IF(B161="B"," ",IF(B161="A"," ",IF(B161="C"," ",IF(B161="D"," ",IF(B161="F"," ",IF(B161="G"," ",IF(B161="H"," "," "))))))))</f>
        <v xml:space="preserve"> </v>
      </c>
      <c r="J161" s="119" t="str">
        <f t="shared" ref="J161:J167" si="137">IF(B161="F",S161,IF(B161="B"," ",IF(B161="A"," ",IF(B161="C"," ",IF(B161="D"," ",IF(B161="E"," ",IF(B161="G"," ",IF(B161="H"," "," "))))))))</f>
        <v xml:space="preserve"> </v>
      </c>
      <c r="K161" s="119" t="str">
        <f t="shared" ref="K161:K167" si="138">IF(B161="G",S161,IF(B161="B"," ",IF(B161="A"," ",IF(B161="C"," ",IF(B161="D"," ",IF(B161="E"," ",IF(B161="F"," ",IF(B161="H"," "," "))))))))</f>
        <v xml:space="preserve"> </v>
      </c>
      <c r="L161" s="119" t="str">
        <f t="shared" ref="L161:L167" si="139">IF(B161="H",S161,IF(B161="B"," ",IF(B161="A"," ",IF(B161="C"," ",IF(B161="D"," ",IF(B161="E"," ",IF(B161="F"," ",IF(B161="G"," "," "))))))))</f>
        <v xml:space="preserve"> </v>
      </c>
      <c r="M161" s="30"/>
      <c r="N161" s="36"/>
      <c r="O161" s="37" t="s">
        <v>3</v>
      </c>
      <c r="P161" s="38"/>
      <c r="Q161" s="39"/>
      <c r="S161" s="28" t="str">
        <f t="shared" ref="S161:S167" si="140">IF(D161="P","□",IF(D161="K","◊"," "))</f>
        <v xml:space="preserve"> </v>
      </c>
    </row>
    <row r="162" spans="1:19" ht="110.1" customHeight="1">
      <c r="A162" s="52">
        <v>79</v>
      </c>
      <c r="B162" s="73"/>
      <c r="C162" s="9"/>
      <c r="D162" s="73"/>
      <c r="E162" s="119" t="str">
        <f t="shared" si="132"/>
        <v xml:space="preserve"> </v>
      </c>
      <c r="F162" s="119" t="str">
        <f t="shared" si="133"/>
        <v xml:space="preserve"> </v>
      </c>
      <c r="G162" s="119" t="str">
        <f t="shared" si="134"/>
        <v xml:space="preserve"> </v>
      </c>
      <c r="H162" s="119" t="str">
        <f t="shared" si="135"/>
        <v xml:space="preserve"> </v>
      </c>
      <c r="I162" s="119" t="str">
        <f t="shared" si="136"/>
        <v xml:space="preserve"> </v>
      </c>
      <c r="J162" s="119" t="str">
        <f t="shared" si="137"/>
        <v xml:space="preserve"> </v>
      </c>
      <c r="K162" s="119" t="str">
        <f t="shared" si="138"/>
        <v xml:space="preserve"> </v>
      </c>
      <c r="L162" s="119" t="str">
        <f t="shared" si="139"/>
        <v xml:space="preserve"> </v>
      </c>
      <c r="M162" s="30"/>
      <c r="N162" s="36"/>
      <c r="O162" s="37" t="s">
        <v>3</v>
      </c>
      <c r="P162" s="38"/>
      <c r="Q162" s="39"/>
      <c r="S162" s="28" t="str">
        <f t="shared" si="140"/>
        <v xml:space="preserve"> </v>
      </c>
    </row>
    <row r="163" spans="1:19" ht="110.1" customHeight="1">
      <c r="A163" s="52">
        <v>80</v>
      </c>
      <c r="B163" s="73"/>
      <c r="C163" s="9"/>
      <c r="D163" s="73"/>
      <c r="E163" s="119" t="str">
        <f t="shared" si="132"/>
        <v xml:space="preserve"> </v>
      </c>
      <c r="F163" s="119" t="str">
        <f t="shared" si="133"/>
        <v xml:space="preserve"> </v>
      </c>
      <c r="G163" s="119" t="str">
        <f t="shared" si="134"/>
        <v xml:space="preserve"> </v>
      </c>
      <c r="H163" s="119" t="str">
        <f t="shared" si="135"/>
        <v xml:space="preserve"> </v>
      </c>
      <c r="I163" s="119" t="str">
        <f t="shared" si="136"/>
        <v xml:space="preserve"> </v>
      </c>
      <c r="J163" s="119" t="str">
        <f t="shared" si="137"/>
        <v xml:space="preserve"> </v>
      </c>
      <c r="K163" s="119" t="str">
        <f t="shared" si="138"/>
        <v xml:space="preserve"> </v>
      </c>
      <c r="L163" s="119" t="str">
        <f t="shared" si="139"/>
        <v xml:space="preserve"> </v>
      </c>
      <c r="M163" s="30"/>
      <c r="N163" s="36"/>
      <c r="O163" s="37" t="s">
        <v>3</v>
      </c>
      <c r="P163" s="38"/>
      <c r="Q163" s="39"/>
      <c r="S163" s="28" t="str">
        <f t="shared" si="140"/>
        <v xml:space="preserve"> </v>
      </c>
    </row>
    <row r="164" spans="1:19" ht="110.1" customHeight="1">
      <c r="A164" s="52">
        <v>81</v>
      </c>
      <c r="B164" s="73"/>
      <c r="C164" s="9"/>
      <c r="D164" s="73"/>
      <c r="E164" s="119" t="str">
        <f t="shared" si="132"/>
        <v xml:space="preserve"> </v>
      </c>
      <c r="F164" s="119" t="str">
        <f t="shared" si="133"/>
        <v xml:space="preserve"> </v>
      </c>
      <c r="G164" s="119" t="str">
        <f t="shared" si="134"/>
        <v xml:space="preserve"> </v>
      </c>
      <c r="H164" s="119" t="str">
        <f t="shared" si="135"/>
        <v xml:space="preserve"> </v>
      </c>
      <c r="I164" s="119" t="str">
        <f t="shared" si="136"/>
        <v xml:space="preserve"> </v>
      </c>
      <c r="J164" s="119" t="str">
        <f t="shared" si="137"/>
        <v xml:space="preserve"> </v>
      </c>
      <c r="K164" s="119" t="str">
        <f t="shared" si="138"/>
        <v xml:space="preserve"> </v>
      </c>
      <c r="L164" s="119" t="str">
        <f t="shared" si="139"/>
        <v xml:space="preserve"> </v>
      </c>
      <c r="M164" s="30"/>
      <c r="N164" s="36"/>
      <c r="O164" s="37" t="s">
        <v>3</v>
      </c>
      <c r="P164" s="38"/>
      <c r="Q164" s="39"/>
      <c r="S164" s="28" t="str">
        <f t="shared" si="140"/>
        <v xml:space="preserve"> </v>
      </c>
    </row>
    <row r="165" spans="1:19" ht="110.1" customHeight="1">
      <c r="A165" s="52">
        <v>82</v>
      </c>
      <c r="B165" s="73"/>
      <c r="C165" s="9"/>
      <c r="D165" s="73"/>
      <c r="E165" s="119" t="str">
        <f t="shared" si="132"/>
        <v xml:space="preserve"> </v>
      </c>
      <c r="F165" s="119" t="str">
        <f t="shared" si="133"/>
        <v xml:space="preserve"> </v>
      </c>
      <c r="G165" s="119" t="str">
        <f t="shared" si="134"/>
        <v xml:space="preserve"> </v>
      </c>
      <c r="H165" s="119" t="str">
        <f t="shared" si="135"/>
        <v xml:space="preserve"> </v>
      </c>
      <c r="I165" s="119" t="str">
        <f t="shared" si="136"/>
        <v xml:space="preserve"> </v>
      </c>
      <c r="J165" s="119" t="str">
        <f t="shared" si="137"/>
        <v xml:space="preserve"> </v>
      </c>
      <c r="K165" s="119" t="str">
        <f t="shared" si="138"/>
        <v xml:space="preserve"> </v>
      </c>
      <c r="L165" s="119" t="str">
        <f t="shared" si="139"/>
        <v xml:space="preserve"> </v>
      </c>
      <c r="M165" s="30"/>
      <c r="N165" s="36"/>
      <c r="O165" s="37" t="s">
        <v>3</v>
      </c>
      <c r="P165" s="38"/>
      <c r="Q165" s="39"/>
      <c r="S165" s="28" t="str">
        <f t="shared" si="140"/>
        <v xml:space="preserve"> </v>
      </c>
    </row>
    <row r="166" spans="1:19" ht="110.1" customHeight="1">
      <c r="A166" s="52">
        <v>83</v>
      </c>
      <c r="B166" s="73"/>
      <c r="C166" s="9"/>
      <c r="D166" s="73"/>
      <c r="E166" s="119" t="str">
        <f t="shared" si="132"/>
        <v xml:space="preserve"> </v>
      </c>
      <c r="F166" s="119" t="str">
        <f t="shared" si="133"/>
        <v xml:space="preserve"> </v>
      </c>
      <c r="G166" s="119" t="str">
        <f t="shared" si="134"/>
        <v xml:space="preserve"> </v>
      </c>
      <c r="H166" s="119" t="str">
        <f t="shared" si="135"/>
        <v xml:space="preserve"> </v>
      </c>
      <c r="I166" s="119" t="str">
        <f t="shared" si="136"/>
        <v xml:space="preserve"> </v>
      </c>
      <c r="J166" s="119" t="str">
        <f t="shared" si="137"/>
        <v xml:space="preserve"> </v>
      </c>
      <c r="K166" s="119" t="str">
        <f t="shared" si="138"/>
        <v xml:space="preserve"> </v>
      </c>
      <c r="L166" s="119" t="str">
        <f t="shared" si="139"/>
        <v xml:space="preserve"> </v>
      </c>
      <c r="M166" s="30"/>
      <c r="N166" s="36"/>
      <c r="O166" s="37" t="s">
        <v>3</v>
      </c>
      <c r="P166" s="38"/>
      <c r="Q166" s="39"/>
      <c r="S166" s="28" t="str">
        <f t="shared" si="140"/>
        <v xml:space="preserve"> </v>
      </c>
    </row>
    <row r="167" spans="1:19" ht="110.1" customHeight="1">
      <c r="A167" s="52">
        <v>84</v>
      </c>
      <c r="B167" s="73"/>
      <c r="C167" s="9"/>
      <c r="D167" s="73"/>
      <c r="E167" s="119" t="str">
        <f t="shared" si="132"/>
        <v xml:space="preserve"> </v>
      </c>
      <c r="F167" s="119" t="str">
        <f t="shared" si="133"/>
        <v xml:space="preserve"> </v>
      </c>
      <c r="G167" s="119" t="str">
        <f t="shared" si="134"/>
        <v xml:space="preserve"> </v>
      </c>
      <c r="H167" s="119" t="str">
        <f t="shared" si="135"/>
        <v xml:space="preserve"> </v>
      </c>
      <c r="I167" s="119" t="str">
        <f t="shared" si="136"/>
        <v xml:space="preserve"> </v>
      </c>
      <c r="J167" s="119" t="str">
        <f t="shared" si="137"/>
        <v xml:space="preserve"> </v>
      </c>
      <c r="K167" s="119" t="str">
        <f t="shared" si="138"/>
        <v xml:space="preserve"> </v>
      </c>
      <c r="L167" s="119" t="str">
        <f t="shared" si="139"/>
        <v xml:space="preserve"> </v>
      </c>
      <c r="M167" s="30"/>
      <c r="N167" s="36"/>
      <c r="O167" s="37" t="s">
        <v>3</v>
      </c>
      <c r="P167" s="38"/>
      <c r="Q167" s="39"/>
      <c r="S167" s="28" t="str">
        <f t="shared" si="140"/>
        <v xml:space="preserve"> </v>
      </c>
    </row>
    <row r="168" spans="1:19" ht="54.75" customHeight="1">
      <c r="A168" s="13"/>
      <c r="B168" s="78"/>
      <c r="C168" s="9"/>
      <c r="D168" s="78"/>
      <c r="E168" s="29" t="str">
        <f>E167</f>
        <v xml:space="preserve"> </v>
      </c>
      <c r="F168" s="29" t="str">
        <f>F167</f>
        <v xml:space="preserve"> </v>
      </c>
      <c r="G168" s="29" t="str">
        <f t="shared" ref="G168:L168" si="141">G167</f>
        <v xml:space="preserve"> </v>
      </c>
      <c r="H168" s="29" t="str">
        <f t="shared" si="141"/>
        <v xml:space="preserve"> </v>
      </c>
      <c r="I168" s="29" t="str">
        <f t="shared" si="141"/>
        <v xml:space="preserve"> </v>
      </c>
      <c r="J168" s="29" t="str">
        <f t="shared" si="141"/>
        <v xml:space="preserve"> </v>
      </c>
      <c r="K168" s="29" t="str">
        <f t="shared" si="141"/>
        <v xml:space="preserve"> </v>
      </c>
      <c r="L168" s="29" t="str">
        <f t="shared" si="141"/>
        <v xml:space="preserve"> </v>
      </c>
      <c r="M168" s="40"/>
      <c r="N168" s="44">
        <f>SUM(N161:N167)+N155</f>
        <v>0</v>
      </c>
      <c r="O168" s="86" t="s">
        <v>3</v>
      </c>
      <c r="P168" s="40"/>
      <c r="Q168" s="46"/>
      <c r="S168" s="13"/>
    </row>
    <row r="169" spans="1:19">
      <c r="A169" s="197" t="s">
        <v>16</v>
      </c>
      <c r="B169" s="198"/>
      <c r="C169" s="198"/>
      <c r="D169" s="198"/>
      <c r="E169" s="198"/>
      <c r="F169" s="198"/>
      <c r="G169" s="198"/>
      <c r="H169" s="198"/>
      <c r="I169" s="198"/>
      <c r="J169" s="198"/>
      <c r="K169" s="198"/>
      <c r="L169" s="198"/>
      <c r="M169" s="199"/>
      <c r="N169" s="123">
        <f>N168</f>
        <v>0</v>
      </c>
      <c r="O169" s="54" t="s">
        <v>3</v>
      </c>
      <c r="P169" s="22"/>
      <c r="Q169" s="61"/>
      <c r="S169" s="70"/>
    </row>
    <row r="171" spans="1:19" s="7" customFormat="1">
      <c r="A171" s="201" t="s">
        <v>10</v>
      </c>
      <c r="B171" s="185" t="s">
        <v>13</v>
      </c>
      <c r="C171" s="201" t="s">
        <v>0</v>
      </c>
      <c r="D171" s="187" t="s">
        <v>24</v>
      </c>
      <c r="E171" s="194" t="s">
        <v>11</v>
      </c>
      <c r="F171" s="195"/>
      <c r="G171" s="195"/>
      <c r="H171" s="195"/>
      <c r="I171" s="195"/>
      <c r="J171" s="195"/>
      <c r="K171" s="195"/>
      <c r="L171" s="196"/>
      <c r="M171" s="189" t="s">
        <v>12</v>
      </c>
      <c r="N171" s="190"/>
      <c r="O171" s="190"/>
      <c r="P171" s="191"/>
      <c r="Q171" s="192" t="s">
        <v>2</v>
      </c>
      <c r="S171" s="68" t="s">
        <v>21</v>
      </c>
    </row>
    <row r="172" spans="1:19" s="24" customFormat="1" ht="50.1" customHeight="1">
      <c r="A172" s="202"/>
      <c r="B172" s="186"/>
      <c r="C172" s="202"/>
      <c r="D172" s="188"/>
      <c r="E172" s="31" t="str">
        <f>E159</f>
        <v>Direktur</v>
      </c>
      <c r="F172" s="31" t="str">
        <f t="shared" ref="F172:L172" si="142">F159</f>
        <v>Kasubdit</v>
      </c>
      <c r="G172" s="31" t="str">
        <f t="shared" si="142"/>
        <v>Kasie</v>
      </c>
      <c r="H172" s="31" t="str">
        <f t="shared" si="142"/>
        <v>Analis Data</v>
      </c>
      <c r="I172" s="31">
        <f t="shared" si="142"/>
        <v>0</v>
      </c>
      <c r="J172" s="31">
        <f t="shared" si="142"/>
        <v>0</v>
      </c>
      <c r="K172" s="31">
        <f t="shared" si="142"/>
        <v>0</v>
      </c>
      <c r="L172" s="31">
        <f t="shared" si="142"/>
        <v>0</v>
      </c>
      <c r="M172" s="14" t="s">
        <v>17</v>
      </c>
      <c r="N172" s="33" t="s">
        <v>1</v>
      </c>
      <c r="O172" s="34" t="s">
        <v>19</v>
      </c>
      <c r="P172" s="15" t="s">
        <v>18</v>
      </c>
      <c r="Q172" s="193"/>
      <c r="S172" s="69"/>
    </row>
    <row r="173" spans="1:19" ht="54.75" customHeight="1">
      <c r="A173" s="64"/>
      <c r="B173" s="77"/>
      <c r="C173" s="65"/>
      <c r="D173" s="77"/>
      <c r="E173" s="3" t="str">
        <f t="shared" ref="E173:L173" si="143">E168</f>
        <v xml:space="preserve"> </v>
      </c>
      <c r="F173" s="3" t="str">
        <f t="shared" si="143"/>
        <v xml:space="preserve"> </v>
      </c>
      <c r="G173" s="3" t="str">
        <f t="shared" si="143"/>
        <v xml:space="preserve"> </v>
      </c>
      <c r="H173" s="3" t="str">
        <f t="shared" si="143"/>
        <v xml:space="preserve"> </v>
      </c>
      <c r="I173" s="3" t="str">
        <f t="shared" si="143"/>
        <v xml:space="preserve"> </v>
      </c>
      <c r="J173" s="3" t="str">
        <f t="shared" si="143"/>
        <v xml:space="preserve"> </v>
      </c>
      <c r="K173" s="3" t="str">
        <f t="shared" si="143"/>
        <v xml:space="preserve"> </v>
      </c>
      <c r="L173" s="3" t="str">
        <f t="shared" si="143"/>
        <v xml:space="preserve"> </v>
      </c>
      <c r="M173" s="27"/>
      <c r="N173" s="44">
        <f>N168</f>
        <v>0</v>
      </c>
      <c r="O173" s="45" t="str">
        <f>O168</f>
        <v>menit</v>
      </c>
      <c r="P173" s="27"/>
      <c r="Q173" s="60"/>
      <c r="S173" s="64"/>
    </row>
    <row r="174" spans="1:19" ht="110.1" customHeight="1">
      <c r="A174" s="52">
        <v>85</v>
      </c>
      <c r="B174" s="73"/>
      <c r="C174" s="9"/>
      <c r="E174" s="119" t="str">
        <f t="shared" ref="E174:E180" si="144">IF(B174="A",S174,IF(B174="B"," ",IF(B174="C"," ",IF(B174="D"," ",IF(B174="E"," ",IF(B174="F"," ",IF(B174="G"," ",IF(B174="H"," "," "))))))))</f>
        <v xml:space="preserve"> </v>
      </c>
      <c r="F174" s="119" t="str">
        <f t="shared" ref="F174:F180" si="145">IF(B174="B",S174,IF(B174="A"," ",IF(B174="C"," ",IF(B174="A"," ",IF(B174="E"," ",IF(B174="F"," ",IF(B174="G"," ",IF(B174="H"," "," "))))))))</f>
        <v xml:space="preserve"> </v>
      </c>
      <c r="G174" s="119" t="str">
        <f t="shared" ref="G174:G180" si="146">IF(B174="C",S174,IF(B174="B"," ",IF(B174="A"," ",IF(B174="A"," ",IF(B174="E"," ",IF(B174="F"," ",IF(B174="G"," ",IF(B174="H"," "," "))))))))</f>
        <v xml:space="preserve"> </v>
      </c>
      <c r="H174" s="119" t="str">
        <f t="shared" ref="H174:H180" si="147">IF(B174="D",S174,IF(B174="B"," ",IF(B174="C"," ",IF(B174="A"," ",IF(B174="E"," ",IF(B174="F"," ",IF(B174="G"," ",IF(B174="H"," "," "))))))))</f>
        <v xml:space="preserve"> </v>
      </c>
      <c r="I174" s="119" t="str">
        <f t="shared" ref="I174:I180" si="148">IF(B174="E",S174,IF(B174="B"," ",IF(B174="A"," ",IF(B174="C"," ",IF(B174="D"," ",IF(B174="F"," ",IF(B174="G"," ",IF(B174="H"," "," "))))))))</f>
        <v xml:space="preserve"> </v>
      </c>
      <c r="J174" s="119" t="str">
        <f t="shared" ref="J174:J180" si="149">IF(B174="F",S174,IF(B174="B"," ",IF(B174="A"," ",IF(B174="C"," ",IF(B174="D"," ",IF(B174="E"," ",IF(B174="G"," ",IF(B174="H"," "," "))))))))</f>
        <v xml:space="preserve"> </v>
      </c>
      <c r="K174" s="119" t="str">
        <f t="shared" ref="K174:K180" si="150">IF(B174="G",S174,IF(B174="B"," ",IF(B174="A"," ",IF(B174="C"," ",IF(B174="D"," ",IF(B174="E"," ",IF(B174="F"," ",IF(B174="H"," "," "))))))))</f>
        <v xml:space="preserve"> </v>
      </c>
      <c r="L174" s="119" t="str">
        <f t="shared" ref="L174:L180" si="151">IF(B174="H",S174,IF(B174="B"," ",IF(B174="A"," ",IF(B174="C"," ",IF(B174="D"," ",IF(B174="E"," ",IF(B174="F"," ",IF(B174="G"," "," "))))))))</f>
        <v xml:space="preserve"> </v>
      </c>
      <c r="M174" s="30"/>
      <c r="N174" s="36"/>
      <c r="O174" s="37" t="s">
        <v>3</v>
      </c>
      <c r="P174" s="38"/>
      <c r="Q174" s="39"/>
      <c r="S174" s="28" t="str">
        <f t="shared" ref="S174:S180" si="152">IF(D174="P","□",IF(D174="K","◊"," "))</f>
        <v xml:space="preserve"> </v>
      </c>
    </row>
    <row r="175" spans="1:19" ht="110.1" customHeight="1">
      <c r="A175" s="52">
        <v>86</v>
      </c>
      <c r="B175" s="73"/>
      <c r="C175" s="9"/>
      <c r="D175" s="73"/>
      <c r="E175" s="119" t="str">
        <f t="shared" si="144"/>
        <v xml:space="preserve"> </v>
      </c>
      <c r="F175" s="119" t="str">
        <f t="shared" si="145"/>
        <v xml:space="preserve"> </v>
      </c>
      <c r="G175" s="119" t="str">
        <f t="shared" si="146"/>
        <v xml:space="preserve"> </v>
      </c>
      <c r="H175" s="119" t="str">
        <f t="shared" si="147"/>
        <v xml:space="preserve"> </v>
      </c>
      <c r="I175" s="119" t="str">
        <f t="shared" si="148"/>
        <v xml:space="preserve"> </v>
      </c>
      <c r="J175" s="119" t="str">
        <f t="shared" si="149"/>
        <v xml:space="preserve"> </v>
      </c>
      <c r="K175" s="119" t="str">
        <f t="shared" si="150"/>
        <v xml:space="preserve"> </v>
      </c>
      <c r="L175" s="119" t="str">
        <f t="shared" si="151"/>
        <v xml:space="preserve"> </v>
      </c>
      <c r="M175" s="30"/>
      <c r="N175" s="36"/>
      <c r="O175" s="37" t="s">
        <v>3</v>
      </c>
      <c r="P175" s="38"/>
      <c r="Q175" s="39"/>
      <c r="S175" s="28" t="str">
        <f t="shared" si="152"/>
        <v xml:space="preserve"> </v>
      </c>
    </row>
    <row r="176" spans="1:19" ht="110.1" customHeight="1">
      <c r="A176" s="52">
        <v>87</v>
      </c>
      <c r="B176" s="73"/>
      <c r="C176" s="9"/>
      <c r="D176" s="73"/>
      <c r="E176" s="119" t="str">
        <f t="shared" si="144"/>
        <v xml:space="preserve"> </v>
      </c>
      <c r="F176" s="119" t="str">
        <f t="shared" si="145"/>
        <v xml:space="preserve"> </v>
      </c>
      <c r="G176" s="119" t="str">
        <f t="shared" si="146"/>
        <v xml:space="preserve"> </v>
      </c>
      <c r="H176" s="119" t="str">
        <f t="shared" si="147"/>
        <v xml:space="preserve"> </v>
      </c>
      <c r="I176" s="119" t="str">
        <f t="shared" si="148"/>
        <v xml:space="preserve"> </v>
      </c>
      <c r="J176" s="119" t="str">
        <f t="shared" si="149"/>
        <v xml:space="preserve"> </v>
      </c>
      <c r="K176" s="119" t="str">
        <f t="shared" si="150"/>
        <v xml:space="preserve"> </v>
      </c>
      <c r="L176" s="119" t="str">
        <f t="shared" si="151"/>
        <v xml:space="preserve"> </v>
      </c>
      <c r="M176" s="30"/>
      <c r="N176" s="36"/>
      <c r="O176" s="37" t="s">
        <v>3</v>
      </c>
      <c r="P176" s="38"/>
      <c r="Q176" s="39"/>
      <c r="S176" s="28" t="str">
        <f t="shared" si="152"/>
        <v xml:space="preserve"> </v>
      </c>
    </row>
    <row r="177" spans="1:19" ht="110.1" customHeight="1">
      <c r="A177" s="52">
        <v>88</v>
      </c>
      <c r="B177" s="73"/>
      <c r="C177" s="9"/>
      <c r="D177" s="73"/>
      <c r="E177" s="119" t="str">
        <f t="shared" si="144"/>
        <v xml:space="preserve"> </v>
      </c>
      <c r="F177" s="119" t="str">
        <f t="shared" si="145"/>
        <v xml:space="preserve"> </v>
      </c>
      <c r="G177" s="119" t="str">
        <f t="shared" si="146"/>
        <v xml:space="preserve"> </v>
      </c>
      <c r="H177" s="119" t="str">
        <f t="shared" si="147"/>
        <v xml:space="preserve"> </v>
      </c>
      <c r="I177" s="119" t="str">
        <f t="shared" si="148"/>
        <v xml:space="preserve"> </v>
      </c>
      <c r="J177" s="119" t="str">
        <f t="shared" si="149"/>
        <v xml:space="preserve"> </v>
      </c>
      <c r="K177" s="119" t="str">
        <f t="shared" si="150"/>
        <v xml:space="preserve"> </v>
      </c>
      <c r="L177" s="119" t="str">
        <f t="shared" si="151"/>
        <v xml:space="preserve"> </v>
      </c>
      <c r="M177" s="30"/>
      <c r="N177" s="36"/>
      <c r="O177" s="37" t="s">
        <v>3</v>
      </c>
      <c r="P177" s="38"/>
      <c r="Q177" s="39"/>
      <c r="S177" s="28" t="str">
        <f t="shared" si="152"/>
        <v xml:space="preserve"> </v>
      </c>
    </row>
    <row r="178" spans="1:19" ht="110.1" customHeight="1">
      <c r="A178" s="52">
        <v>89</v>
      </c>
      <c r="B178" s="73"/>
      <c r="C178" s="9"/>
      <c r="D178" s="73"/>
      <c r="E178" s="119" t="str">
        <f t="shared" si="144"/>
        <v xml:space="preserve"> </v>
      </c>
      <c r="F178" s="119" t="str">
        <f t="shared" si="145"/>
        <v xml:space="preserve"> </v>
      </c>
      <c r="G178" s="119" t="str">
        <f t="shared" si="146"/>
        <v xml:space="preserve"> </v>
      </c>
      <c r="H178" s="119" t="str">
        <f t="shared" si="147"/>
        <v xml:space="preserve"> </v>
      </c>
      <c r="I178" s="119" t="str">
        <f t="shared" si="148"/>
        <v xml:space="preserve"> </v>
      </c>
      <c r="J178" s="119" t="str">
        <f t="shared" si="149"/>
        <v xml:space="preserve"> </v>
      </c>
      <c r="K178" s="119" t="str">
        <f t="shared" si="150"/>
        <v xml:space="preserve"> </v>
      </c>
      <c r="L178" s="119" t="str">
        <f t="shared" si="151"/>
        <v xml:space="preserve"> </v>
      </c>
      <c r="M178" s="30"/>
      <c r="N178" s="36"/>
      <c r="O178" s="37" t="s">
        <v>3</v>
      </c>
      <c r="P178" s="38"/>
      <c r="Q178" s="39"/>
      <c r="S178" s="28" t="str">
        <f t="shared" si="152"/>
        <v xml:space="preserve"> </v>
      </c>
    </row>
    <row r="179" spans="1:19" ht="110.1" customHeight="1">
      <c r="A179" s="52">
        <v>90</v>
      </c>
      <c r="B179" s="73"/>
      <c r="C179" s="9"/>
      <c r="D179" s="73"/>
      <c r="E179" s="119" t="str">
        <f t="shared" si="144"/>
        <v xml:space="preserve"> </v>
      </c>
      <c r="F179" s="119" t="str">
        <f t="shared" si="145"/>
        <v xml:space="preserve"> </v>
      </c>
      <c r="G179" s="119" t="str">
        <f t="shared" si="146"/>
        <v xml:space="preserve"> </v>
      </c>
      <c r="H179" s="119" t="str">
        <f t="shared" si="147"/>
        <v xml:space="preserve"> </v>
      </c>
      <c r="I179" s="119" t="str">
        <f t="shared" si="148"/>
        <v xml:space="preserve"> </v>
      </c>
      <c r="J179" s="119" t="str">
        <f t="shared" si="149"/>
        <v xml:space="preserve"> </v>
      </c>
      <c r="K179" s="119" t="str">
        <f t="shared" si="150"/>
        <v xml:space="preserve"> </v>
      </c>
      <c r="L179" s="119" t="str">
        <f t="shared" si="151"/>
        <v xml:space="preserve"> </v>
      </c>
      <c r="M179" s="30"/>
      <c r="N179" s="36"/>
      <c r="O179" s="37" t="s">
        <v>3</v>
      </c>
      <c r="P179" s="38"/>
      <c r="Q179" s="39"/>
      <c r="S179" s="28" t="str">
        <f t="shared" si="152"/>
        <v xml:space="preserve"> </v>
      </c>
    </row>
    <row r="180" spans="1:19" ht="110.1" customHeight="1">
      <c r="A180" s="52">
        <v>91</v>
      </c>
      <c r="B180" s="73"/>
      <c r="C180" s="9"/>
      <c r="D180" s="73"/>
      <c r="E180" s="119" t="str">
        <f t="shared" si="144"/>
        <v xml:space="preserve"> </v>
      </c>
      <c r="F180" s="119" t="str">
        <f t="shared" si="145"/>
        <v xml:space="preserve"> </v>
      </c>
      <c r="G180" s="119" t="str">
        <f t="shared" si="146"/>
        <v xml:space="preserve"> </v>
      </c>
      <c r="H180" s="119" t="str">
        <f t="shared" si="147"/>
        <v xml:space="preserve"> </v>
      </c>
      <c r="I180" s="119" t="str">
        <f t="shared" si="148"/>
        <v xml:space="preserve"> </v>
      </c>
      <c r="J180" s="119" t="str">
        <f t="shared" si="149"/>
        <v xml:space="preserve"> </v>
      </c>
      <c r="K180" s="119" t="str">
        <f t="shared" si="150"/>
        <v xml:space="preserve"> </v>
      </c>
      <c r="L180" s="119" t="str">
        <f t="shared" si="151"/>
        <v xml:space="preserve"> </v>
      </c>
      <c r="M180" s="30"/>
      <c r="N180" s="36"/>
      <c r="O180" s="37" t="s">
        <v>3</v>
      </c>
      <c r="P180" s="38"/>
      <c r="Q180" s="39"/>
      <c r="S180" s="28" t="str">
        <f t="shared" si="152"/>
        <v xml:space="preserve"> </v>
      </c>
    </row>
    <row r="181" spans="1:19" ht="54.75" customHeight="1">
      <c r="A181" s="13"/>
      <c r="B181" s="78"/>
      <c r="C181" s="9"/>
      <c r="D181" s="78"/>
      <c r="E181" s="29" t="str">
        <f>E180</f>
        <v xml:space="preserve"> </v>
      </c>
      <c r="F181" s="29" t="str">
        <f>F180</f>
        <v xml:space="preserve"> </v>
      </c>
      <c r="G181" s="29" t="str">
        <f t="shared" ref="G181:L181" si="153">G180</f>
        <v xml:space="preserve"> </v>
      </c>
      <c r="H181" s="29" t="str">
        <f t="shared" si="153"/>
        <v xml:space="preserve"> </v>
      </c>
      <c r="I181" s="29" t="str">
        <f t="shared" si="153"/>
        <v xml:space="preserve"> </v>
      </c>
      <c r="J181" s="29" t="str">
        <f t="shared" si="153"/>
        <v xml:space="preserve"> </v>
      </c>
      <c r="K181" s="29" t="str">
        <f t="shared" si="153"/>
        <v xml:space="preserve"> </v>
      </c>
      <c r="L181" s="29" t="str">
        <f t="shared" si="153"/>
        <v xml:space="preserve"> </v>
      </c>
      <c r="M181" s="40"/>
      <c r="N181" s="44">
        <f>SUM(N174:N180)+N168</f>
        <v>0</v>
      </c>
      <c r="O181" s="54" t="s">
        <v>3</v>
      </c>
      <c r="P181" s="40"/>
      <c r="Q181" s="46"/>
      <c r="S181" s="13"/>
    </row>
    <row r="182" spans="1:19">
      <c r="A182" s="197" t="s">
        <v>16</v>
      </c>
      <c r="B182" s="198"/>
      <c r="C182" s="198"/>
      <c r="D182" s="198"/>
      <c r="E182" s="198"/>
      <c r="F182" s="198"/>
      <c r="G182" s="198"/>
      <c r="H182" s="198"/>
      <c r="I182" s="198"/>
      <c r="J182" s="198"/>
      <c r="K182" s="198"/>
      <c r="L182" s="198"/>
      <c r="M182" s="199"/>
      <c r="N182" s="123">
        <f>N181</f>
        <v>0</v>
      </c>
      <c r="O182" s="54" t="s">
        <v>3</v>
      </c>
      <c r="P182" s="22"/>
      <c r="Q182" s="61"/>
      <c r="S182" s="70"/>
    </row>
    <row r="184" spans="1:19" s="7" customFormat="1">
      <c r="A184" s="201" t="s">
        <v>10</v>
      </c>
      <c r="B184" s="185" t="s">
        <v>13</v>
      </c>
      <c r="C184" s="201" t="s">
        <v>0</v>
      </c>
      <c r="D184" s="187" t="s">
        <v>24</v>
      </c>
      <c r="E184" s="194" t="s">
        <v>11</v>
      </c>
      <c r="F184" s="195"/>
      <c r="G184" s="195"/>
      <c r="H184" s="195"/>
      <c r="I184" s="195"/>
      <c r="J184" s="195"/>
      <c r="K184" s="195"/>
      <c r="L184" s="196"/>
      <c r="M184" s="189" t="s">
        <v>12</v>
      </c>
      <c r="N184" s="190"/>
      <c r="O184" s="190"/>
      <c r="P184" s="191"/>
      <c r="Q184" s="192" t="s">
        <v>2</v>
      </c>
      <c r="S184" s="68" t="s">
        <v>21</v>
      </c>
    </row>
    <row r="185" spans="1:19" s="24" customFormat="1" ht="50.1" customHeight="1">
      <c r="A185" s="202"/>
      <c r="B185" s="186"/>
      <c r="C185" s="202"/>
      <c r="D185" s="188"/>
      <c r="E185" s="31" t="str">
        <f>E172</f>
        <v>Direktur</v>
      </c>
      <c r="F185" s="31" t="str">
        <f t="shared" ref="F185:L185" si="154">F172</f>
        <v>Kasubdit</v>
      </c>
      <c r="G185" s="31" t="str">
        <f t="shared" si="154"/>
        <v>Kasie</v>
      </c>
      <c r="H185" s="31" t="str">
        <f t="shared" si="154"/>
        <v>Analis Data</v>
      </c>
      <c r="I185" s="31">
        <f t="shared" si="154"/>
        <v>0</v>
      </c>
      <c r="J185" s="31">
        <f t="shared" si="154"/>
        <v>0</v>
      </c>
      <c r="K185" s="31">
        <f t="shared" si="154"/>
        <v>0</v>
      </c>
      <c r="L185" s="31">
        <f t="shared" si="154"/>
        <v>0</v>
      </c>
      <c r="M185" s="14" t="s">
        <v>17</v>
      </c>
      <c r="N185" s="33" t="s">
        <v>1</v>
      </c>
      <c r="O185" s="34" t="s">
        <v>19</v>
      </c>
      <c r="P185" s="15" t="s">
        <v>18</v>
      </c>
      <c r="Q185" s="193"/>
      <c r="S185" s="69"/>
    </row>
    <row r="186" spans="1:19" ht="54.75" customHeight="1">
      <c r="A186" s="64"/>
      <c r="B186" s="77"/>
      <c r="C186" s="65"/>
      <c r="D186" s="77"/>
      <c r="E186" s="3" t="str">
        <f t="shared" ref="E186:L186" si="155">E181</f>
        <v xml:space="preserve"> </v>
      </c>
      <c r="F186" s="3" t="str">
        <f t="shared" si="155"/>
        <v xml:space="preserve"> </v>
      </c>
      <c r="G186" s="3" t="str">
        <f t="shared" si="155"/>
        <v xml:space="preserve"> </v>
      </c>
      <c r="H186" s="3" t="str">
        <f t="shared" si="155"/>
        <v xml:space="preserve"> </v>
      </c>
      <c r="I186" s="3" t="str">
        <f t="shared" si="155"/>
        <v xml:space="preserve"> </v>
      </c>
      <c r="J186" s="3" t="str">
        <f t="shared" si="155"/>
        <v xml:space="preserve"> </v>
      </c>
      <c r="K186" s="3" t="str">
        <f t="shared" si="155"/>
        <v xml:space="preserve"> </v>
      </c>
      <c r="L186" s="3" t="str">
        <f t="shared" si="155"/>
        <v xml:space="preserve"> </v>
      </c>
      <c r="M186" s="27"/>
      <c r="N186" s="26">
        <f>N181</f>
        <v>0</v>
      </c>
      <c r="O186" s="25" t="str">
        <f>O181</f>
        <v>menit</v>
      </c>
      <c r="P186" s="27"/>
      <c r="Q186" s="60"/>
      <c r="S186" s="64"/>
    </row>
    <row r="187" spans="1:19" ht="110.1" customHeight="1">
      <c r="A187" s="52">
        <v>92</v>
      </c>
      <c r="B187" s="73"/>
      <c r="C187" s="9"/>
      <c r="E187" s="119" t="str">
        <f t="shared" ref="E187:E193" si="156">IF(B187="A",S187,IF(B187="B"," ",IF(B187="C"," ",IF(B187="D"," ",IF(B187="E"," ",IF(B187="F"," ",IF(B187="G"," ",IF(B187="H"," "," "))))))))</f>
        <v xml:space="preserve"> </v>
      </c>
      <c r="F187" s="119" t="str">
        <f t="shared" ref="F187:F193" si="157">IF(B187="B",S187,IF(B187="A"," ",IF(B187="C"," ",IF(B187="A"," ",IF(B187="E"," ",IF(B187="F"," ",IF(B187="G"," ",IF(B187="H"," "," "))))))))</f>
        <v xml:space="preserve"> </v>
      </c>
      <c r="G187" s="119" t="str">
        <f t="shared" ref="G187:G193" si="158">IF(B187="C",S187,IF(B187="B"," ",IF(B187="A"," ",IF(B187="A"," ",IF(B187="E"," ",IF(B187="F"," ",IF(B187="G"," ",IF(B187="H"," "," "))))))))</f>
        <v xml:space="preserve"> </v>
      </c>
      <c r="H187" s="119" t="str">
        <f t="shared" ref="H187:H193" si="159">IF(B187="D",S187,IF(B187="B"," ",IF(B187="C"," ",IF(B187="A"," ",IF(B187="E"," ",IF(B187="F"," ",IF(B187="G"," ",IF(B187="H"," "," "))))))))</f>
        <v xml:space="preserve"> </v>
      </c>
      <c r="I187" s="119" t="str">
        <f t="shared" ref="I187:I193" si="160">IF(B187="E",S187,IF(B187="B"," ",IF(B187="A"," ",IF(B187="C"," ",IF(B187="D"," ",IF(B187="F"," ",IF(B187="G"," ",IF(B187="H"," "," "))))))))</f>
        <v xml:space="preserve"> </v>
      </c>
      <c r="J187" s="119" t="str">
        <f t="shared" ref="J187:J193" si="161">IF(B187="F",S187,IF(B187="B"," ",IF(B187="A"," ",IF(B187="C"," ",IF(B187="D"," ",IF(B187="E"," ",IF(B187="G"," ",IF(B187="H"," "," "))))))))</f>
        <v xml:space="preserve"> </v>
      </c>
      <c r="K187" s="119" t="str">
        <f t="shared" ref="K187:K193" si="162">IF(B187="G",S187,IF(B187="B"," ",IF(B187="A"," ",IF(B187="C"," ",IF(B187="D"," ",IF(B187="E"," ",IF(B187="F"," ",IF(B187="H"," "," "))))))))</f>
        <v xml:space="preserve"> </v>
      </c>
      <c r="L187" s="119" t="str">
        <f t="shared" ref="L187:L193" si="163">IF(B187="H",S187,IF(B187="B"," ",IF(B187="A"," ",IF(B187="C"," ",IF(B187="D"," ",IF(B187="E"," ",IF(B187="F"," ",IF(B187="G"," "," "))))))))</f>
        <v xml:space="preserve"> </v>
      </c>
      <c r="M187" s="30"/>
      <c r="N187" s="36"/>
      <c r="O187" s="37" t="s">
        <v>3</v>
      </c>
      <c r="P187" s="38"/>
      <c r="Q187" s="39"/>
      <c r="S187" s="28" t="str">
        <f t="shared" ref="S187:S193" si="164">IF(D187="P","□",IF(D187="K","◊"," "))</f>
        <v xml:space="preserve"> </v>
      </c>
    </row>
    <row r="188" spans="1:19" ht="110.1" customHeight="1">
      <c r="A188" s="52">
        <v>93</v>
      </c>
      <c r="B188" s="73"/>
      <c r="C188" s="9"/>
      <c r="D188" s="73"/>
      <c r="E188" s="119" t="str">
        <f t="shared" si="156"/>
        <v xml:space="preserve"> </v>
      </c>
      <c r="F188" s="119" t="str">
        <f t="shared" si="157"/>
        <v xml:space="preserve"> </v>
      </c>
      <c r="G188" s="119" t="str">
        <f t="shared" si="158"/>
        <v xml:space="preserve"> </v>
      </c>
      <c r="H188" s="119" t="str">
        <f t="shared" si="159"/>
        <v xml:space="preserve"> </v>
      </c>
      <c r="I188" s="119" t="str">
        <f t="shared" si="160"/>
        <v xml:space="preserve"> </v>
      </c>
      <c r="J188" s="119" t="str">
        <f t="shared" si="161"/>
        <v xml:space="preserve"> </v>
      </c>
      <c r="K188" s="119" t="str">
        <f t="shared" si="162"/>
        <v xml:space="preserve"> </v>
      </c>
      <c r="L188" s="119" t="str">
        <f t="shared" si="163"/>
        <v xml:space="preserve"> </v>
      </c>
      <c r="M188" s="30"/>
      <c r="N188" s="36"/>
      <c r="O188" s="37" t="s">
        <v>3</v>
      </c>
      <c r="P188" s="38"/>
      <c r="Q188" s="39"/>
      <c r="S188" s="28" t="str">
        <f t="shared" si="164"/>
        <v xml:space="preserve"> </v>
      </c>
    </row>
    <row r="189" spans="1:19" ht="110.1" customHeight="1">
      <c r="A189" s="52">
        <v>94</v>
      </c>
      <c r="B189" s="73"/>
      <c r="C189" s="9"/>
      <c r="D189" s="73"/>
      <c r="E189" s="119" t="str">
        <f t="shared" si="156"/>
        <v xml:space="preserve"> </v>
      </c>
      <c r="F189" s="119" t="str">
        <f t="shared" si="157"/>
        <v xml:space="preserve"> </v>
      </c>
      <c r="G189" s="119" t="str">
        <f t="shared" si="158"/>
        <v xml:space="preserve"> </v>
      </c>
      <c r="H189" s="119" t="str">
        <f t="shared" si="159"/>
        <v xml:space="preserve"> </v>
      </c>
      <c r="I189" s="119" t="str">
        <f t="shared" si="160"/>
        <v xml:space="preserve"> </v>
      </c>
      <c r="J189" s="119" t="str">
        <f t="shared" si="161"/>
        <v xml:space="preserve"> </v>
      </c>
      <c r="K189" s="119" t="str">
        <f t="shared" si="162"/>
        <v xml:space="preserve"> </v>
      </c>
      <c r="L189" s="119" t="str">
        <f t="shared" si="163"/>
        <v xml:space="preserve"> </v>
      </c>
      <c r="M189" s="30"/>
      <c r="N189" s="36"/>
      <c r="O189" s="37" t="s">
        <v>3</v>
      </c>
      <c r="P189" s="38"/>
      <c r="Q189" s="39"/>
      <c r="S189" s="28" t="str">
        <f t="shared" si="164"/>
        <v xml:space="preserve"> </v>
      </c>
    </row>
    <row r="190" spans="1:19" ht="110.1" customHeight="1">
      <c r="A190" s="52">
        <v>95</v>
      </c>
      <c r="B190" s="73"/>
      <c r="C190" s="9"/>
      <c r="D190" s="73"/>
      <c r="E190" s="119" t="str">
        <f t="shared" si="156"/>
        <v xml:space="preserve"> </v>
      </c>
      <c r="F190" s="119" t="str">
        <f t="shared" si="157"/>
        <v xml:space="preserve"> </v>
      </c>
      <c r="G190" s="119" t="str">
        <f t="shared" si="158"/>
        <v xml:space="preserve"> </v>
      </c>
      <c r="H190" s="119" t="str">
        <f t="shared" si="159"/>
        <v xml:space="preserve"> </v>
      </c>
      <c r="I190" s="119" t="str">
        <f t="shared" si="160"/>
        <v xml:space="preserve"> </v>
      </c>
      <c r="J190" s="119" t="str">
        <f t="shared" si="161"/>
        <v xml:space="preserve"> </v>
      </c>
      <c r="K190" s="119" t="str">
        <f t="shared" si="162"/>
        <v xml:space="preserve"> </v>
      </c>
      <c r="L190" s="119" t="str">
        <f t="shared" si="163"/>
        <v xml:space="preserve"> </v>
      </c>
      <c r="M190" s="30"/>
      <c r="N190" s="36"/>
      <c r="O190" s="37" t="s">
        <v>3</v>
      </c>
      <c r="P190" s="38"/>
      <c r="Q190" s="39"/>
      <c r="S190" s="28" t="str">
        <f t="shared" si="164"/>
        <v xml:space="preserve"> </v>
      </c>
    </row>
    <row r="191" spans="1:19" ht="110.1" customHeight="1">
      <c r="A191" s="52">
        <v>96</v>
      </c>
      <c r="B191" s="73"/>
      <c r="C191" s="9"/>
      <c r="D191" s="73"/>
      <c r="E191" s="119" t="str">
        <f t="shared" si="156"/>
        <v xml:space="preserve"> </v>
      </c>
      <c r="F191" s="119" t="str">
        <f t="shared" si="157"/>
        <v xml:space="preserve"> </v>
      </c>
      <c r="G191" s="119" t="str">
        <f t="shared" si="158"/>
        <v xml:space="preserve"> </v>
      </c>
      <c r="H191" s="119" t="str">
        <f t="shared" si="159"/>
        <v xml:space="preserve"> </v>
      </c>
      <c r="I191" s="119" t="str">
        <f t="shared" si="160"/>
        <v xml:space="preserve"> </v>
      </c>
      <c r="J191" s="119" t="str">
        <f t="shared" si="161"/>
        <v xml:space="preserve"> </v>
      </c>
      <c r="K191" s="119" t="str">
        <f t="shared" si="162"/>
        <v xml:space="preserve"> </v>
      </c>
      <c r="L191" s="119" t="str">
        <f t="shared" si="163"/>
        <v xml:space="preserve"> </v>
      </c>
      <c r="M191" s="30"/>
      <c r="N191" s="36"/>
      <c r="O191" s="37" t="s">
        <v>3</v>
      </c>
      <c r="P191" s="38"/>
      <c r="Q191" s="39"/>
      <c r="S191" s="28" t="str">
        <f t="shared" si="164"/>
        <v xml:space="preserve"> </v>
      </c>
    </row>
    <row r="192" spans="1:19" ht="110.1" customHeight="1">
      <c r="A192" s="52">
        <v>97</v>
      </c>
      <c r="B192" s="73"/>
      <c r="C192" s="9"/>
      <c r="D192" s="73"/>
      <c r="E192" s="119" t="str">
        <f t="shared" si="156"/>
        <v xml:space="preserve"> </v>
      </c>
      <c r="F192" s="119" t="str">
        <f t="shared" si="157"/>
        <v xml:space="preserve"> </v>
      </c>
      <c r="G192" s="119" t="str">
        <f t="shared" si="158"/>
        <v xml:space="preserve"> </v>
      </c>
      <c r="H192" s="119" t="str">
        <f t="shared" si="159"/>
        <v xml:space="preserve"> </v>
      </c>
      <c r="I192" s="119" t="str">
        <f t="shared" si="160"/>
        <v xml:space="preserve"> </v>
      </c>
      <c r="J192" s="119" t="str">
        <f t="shared" si="161"/>
        <v xml:space="preserve"> </v>
      </c>
      <c r="K192" s="119" t="str">
        <f t="shared" si="162"/>
        <v xml:space="preserve"> </v>
      </c>
      <c r="L192" s="119" t="str">
        <f t="shared" si="163"/>
        <v xml:space="preserve"> </v>
      </c>
      <c r="M192" s="30"/>
      <c r="N192" s="36"/>
      <c r="O192" s="37" t="s">
        <v>3</v>
      </c>
      <c r="P192" s="38"/>
      <c r="Q192" s="39"/>
      <c r="S192" s="28" t="str">
        <f t="shared" si="164"/>
        <v xml:space="preserve"> </v>
      </c>
    </row>
    <row r="193" spans="1:19" ht="110.1" customHeight="1">
      <c r="A193" s="52">
        <v>98</v>
      </c>
      <c r="B193" s="73"/>
      <c r="C193" s="9"/>
      <c r="D193" s="73"/>
      <c r="E193" s="119" t="str">
        <f t="shared" si="156"/>
        <v xml:space="preserve"> </v>
      </c>
      <c r="F193" s="119" t="str">
        <f t="shared" si="157"/>
        <v xml:space="preserve"> </v>
      </c>
      <c r="G193" s="119" t="str">
        <f t="shared" si="158"/>
        <v xml:space="preserve"> </v>
      </c>
      <c r="H193" s="119" t="str">
        <f t="shared" si="159"/>
        <v xml:space="preserve"> </v>
      </c>
      <c r="I193" s="119" t="str">
        <f t="shared" si="160"/>
        <v xml:space="preserve"> </v>
      </c>
      <c r="J193" s="119" t="str">
        <f t="shared" si="161"/>
        <v xml:space="preserve"> </v>
      </c>
      <c r="K193" s="119" t="str">
        <f t="shared" si="162"/>
        <v xml:space="preserve"> </v>
      </c>
      <c r="L193" s="119" t="str">
        <f t="shared" si="163"/>
        <v xml:space="preserve"> </v>
      </c>
      <c r="M193" s="30"/>
      <c r="N193" s="36"/>
      <c r="O193" s="37" t="s">
        <v>3</v>
      </c>
      <c r="P193" s="38"/>
      <c r="Q193" s="39"/>
      <c r="S193" s="28" t="str">
        <f t="shared" si="164"/>
        <v xml:space="preserve"> </v>
      </c>
    </row>
    <row r="194" spans="1:19" ht="54.75" hidden="1" customHeight="1">
      <c r="A194" s="13"/>
      <c r="B194" s="78"/>
      <c r="C194" s="9"/>
      <c r="D194" s="78"/>
      <c r="E194" s="29" t="str">
        <f>E193</f>
        <v xml:space="preserve"> </v>
      </c>
      <c r="F194" s="29" t="str">
        <f>F193</f>
        <v xml:space="preserve"> </v>
      </c>
      <c r="G194" s="29" t="str">
        <f t="shared" ref="G194:L194" si="165">G193</f>
        <v xml:space="preserve"> </v>
      </c>
      <c r="H194" s="29" t="str">
        <f t="shared" si="165"/>
        <v xml:space="preserve"> </v>
      </c>
      <c r="I194" s="29" t="str">
        <f t="shared" si="165"/>
        <v xml:space="preserve"> </v>
      </c>
      <c r="J194" s="29" t="str">
        <f t="shared" si="165"/>
        <v xml:space="preserve"> </v>
      </c>
      <c r="K194" s="29" t="str">
        <f t="shared" si="165"/>
        <v xml:space="preserve"> </v>
      </c>
      <c r="L194" s="29" t="str">
        <f t="shared" si="165"/>
        <v xml:space="preserve"> </v>
      </c>
      <c r="M194" s="40"/>
      <c r="N194" s="44">
        <f>SUM(N187:N193)+N181</f>
        <v>0</v>
      </c>
      <c r="O194" s="54" t="s">
        <v>3</v>
      </c>
      <c r="P194" s="40"/>
      <c r="Q194" s="46"/>
      <c r="S194" s="13"/>
    </row>
    <row r="195" spans="1:19">
      <c r="A195" s="197" t="s">
        <v>16</v>
      </c>
      <c r="B195" s="198"/>
      <c r="C195" s="198"/>
      <c r="D195" s="198"/>
      <c r="E195" s="198"/>
      <c r="F195" s="198"/>
      <c r="G195" s="198"/>
      <c r="H195" s="198"/>
      <c r="I195" s="198"/>
      <c r="J195" s="198"/>
      <c r="K195" s="198"/>
      <c r="L195" s="198"/>
      <c r="M195" s="199"/>
      <c r="N195" s="123">
        <f>N194</f>
        <v>0</v>
      </c>
      <c r="O195" s="54" t="s">
        <v>3</v>
      </c>
      <c r="P195" s="22"/>
      <c r="Q195" s="61"/>
      <c r="S195" s="70"/>
    </row>
  </sheetData>
  <mergeCells count="111">
    <mergeCell ref="A195:M195"/>
    <mergeCell ref="A103:M103"/>
    <mergeCell ref="A117:M117"/>
    <mergeCell ref="A130:M130"/>
    <mergeCell ref="A143:M143"/>
    <mergeCell ref="A156:M156"/>
    <mergeCell ref="A145:A146"/>
    <mergeCell ref="A158:A159"/>
    <mergeCell ref="A171:A172"/>
    <mergeCell ref="A184:A185"/>
    <mergeCell ref="B158:B159"/>
    <mergeCell ref="D158:D159"/>
    <mergeCell ref="M158:P158"/>
    <mergeCell ref="C158:C159"/>
    <mergeCell ref="B171:B172"/>
    <mergeCell ref="D171:D172"/>
    <mergeCell ref="M171:P171"/>
    <mergeCell ref="B184:B185"/>
    <mergeCell ref="D184:D185"/>
    <mergeCell ref="M184:P184"/>
    <mergeCell ref="C184:C185"/>
    <mergeCell ref="C171:C172"/>
    <mergeCell ref="E1:Q12"/>
    <mergeCell ref="A65:A66"/>
    <mergeCell ref="A92:A93"/>
    <mergeCell ref="A119:A120"/>
    <mergeCell ref="A132:A133"/>
    <mergeCell ref="Q13:Q14"/>
    <mergeCell ref="Q25:Q26"/>
    <mergeCell ref="A13:A14"/>
    <mergeCell ref="A25:A26"/>
    <mergeCell ref="A52:A53"/>
    <mergeCell ref="Q65:Q66"/>
    <mergeCell ref="B52:B53"/>
    <mergeCell ref="Q38:Q39"/>
    <mergeCell ref="Q52:Q53"/>
    <mergeCell ref="Q92:Q93"/>
    <mergeCell ref="C92:C93"/>
    <mergeCell ref="M38:P38"/>
    <mergeCell ref="A50:M50"/>
    <mergeCell ref="A63:M63"/>
    <mergeCell ref="A76:M76"/>
    <mergeCell ref="A90:M90"/>
    <mergeCell ref="B92:B93"/>
    <mergeCell ref="M92:P92"/>
    <mergeCell ref="C79:C80"/>
    <mergeCell ref="Q79:Q80"/>
    <mergeCell ref="Q132:Q133"/>
    <mergeCell ref="Q106:Q107"/>
    <mergeCell ref="Q119:Q120"/>
    <mergeCell ref="C106:C107"/>
    <mergeCell ref="B106:B107"/>
    <mergeCell ref="D106:D107"/>
    <mergeCell ref="M106:P106"/>
    <mergeCell ref="B79:B80"/>
    <mergeCell ref="D79:D80"/>
    <mergeCell ref="M79:P79"/>
    <mergeCell ref="B119:B120"/>
    <mergeCell ref="D119:D120"/>
    <mergeCell ref="E106:L106"/>
    <mergeCell ref="E132:L132"/>
    <mergeCell ref="C119:C120"/>
    <mergeCell ref="C132:C133"/>
    <mergeCell ref="Q145:Q146"/>
    <mergeCell ref="B145:B146"/>
    <mergeCell ref="D145:D146"/>
    <mergeCell ref="M145:P145"/>
    <mergeCell ref="D3:D11"/>
    <mergeCell ref="C25:C26"/>
    <mergeCell ref="C38:C39"/>
    <mergeCell ref="C52:C53"/>
    <mergeCell ref="C65:C66"/>
    <mergeCell ref="C13:C14"/>
    <mergeCell ref="D13:D14"/>
    <mergeCell ref="D38:D39"/>
    <mergeCell ref="A23:M23"/>
    <mergeCell ref="A36:M36"/>
    <mergeCell ref="B13:B14"/>
    <mergeCell ref="E13:L13"/>
    <mergeCell ref="M13:P13"/>
    <mergeCell ref="C145:C146"/>
    <mergeCell ref="D52:D53"/>
    <mergeCell ref="D92:D93"/>
    <mergeCell ref="E52:L52"/>
    <mergeCell ref="E65:L65"/>
    <mergeCell ref="E79:L79"/>
    <mergeCell ref="E92:L92"/>
    <mergeCell ref="B25:B26"/>
    <mergeCell ref="D25:D26"/>
    <mergeCell ref="M25:P25"/>
    <mergeCell ref="B38:B39"/>
    <mergeCell ref="Q184:Q185"/>
    <mergeCell ref="Q171:Q172"/>
    <mergeCell ref="Q158:Q159"/>
    <mergeCell ref="E145:L145"/>
    <mergeCell ref="E158:L158"/>
    <mergeCell ref="E171:L171"/>
    <mergeCell ref="E184:L184"/>
    <mergeCell ref="A169:M169"/>
    <mergeCell ref="A182:M182"/>
    <mergeCell ref="E25:L25"/>
    <mergeCell ref="E38:L38"/>
    <mergeCell ref="B65:B66"/>
    <mergeCell ref="D65:D66"/>
    <mergeCell ref="M65:P65"/>
    <mergeCell ref="M52:P52"/>
    <mergeCell ref="M119:P119"/>
    <mergeCell ref="B132:B133"/>
    <mergeCell ref="D132:D133"/>
    <mergeCell ref="M132:P132"/>
    <mergeCell ref="E119:L119"/>
  </mergeCells>
  <dataValidations count="2">
    <dataValidation type="list" allowBlank="1" showInputMessage="1" showErrorMessage="1" sqref="D187:D193 D28:D34 D41:D47 D55:D61 D68:D74 D82:D88 D95:D101 D109:D115 D122:D128 D135:D141 D148:D154 D161:D167 D174:D180 D16:D21">
      <formula1>$AO$15:$AO$17</formula1>
    </dataValidation>
    <dataValidation type="list" allowBlank="1" showInputMessage="1" showErrorMessage="1" sqref="B28:B34 B187:B193 B174:B180 B161:B167 B148:B154 B135:B141 B122:B128 B109:B115 B95:B101 B82:B88 B68:B74 B55:B61 B41:B47 B16:B21">
      <formula1>$AN$15:$AN$24</formula1>
    </dataValidation>
  </dataValidations>
  <printOptions horizontalCentered="1" verticalCentered="1"/>
  <pageMargins left="0.23622047244094491" right="0.23622047244094491" top="0.74803149606299213" bottom="0.74803149606299213" header="0.31496062992125984" footer="0.31496062992125984"/>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 JUDUL</vt:lpstr>
      <vt:lpstr> FLOW CHART</vt:lpstr>
      <vt:lpstr>' FLOW CHART'!Print_Area</vt:lpstr>
      <vt:lpstr>' JUDUL'!Print_Area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Sulaksono</dc:creator>
  <cp:lastModifiedBy>ismail - [2010]</cp:lastModifiedBy>
  <cp:lastPrinted>2019-06-12T01:44:06Z</cp:lastPrinted>
  <dcterms:created xsi:type="dcterms:W3CDTF">2018-01-16T01:08:38Z</dcterms:created>
  <dcterms:modified xsi:type="dcterms:W3CDTF">2019-07-05T06:50:01Z</dcterms:modified>
</cp:coreProperties>
</file>